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<sst xmlns="http://schemas.openxmlformats.org/spreadsheetml/2006/main" count="117" uniqueCount="117">
  <si>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</si>
  <si>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</si>
  <si>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</si>
  <si>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</si>
  <si>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</si>
  <si>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</si>
  <si>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</si>
  <si>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</si>
  <si>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</si>
  <si>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</si>
  <si>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</si>
  <si>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</si>
  <si>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</si>
  <si>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</si>
  <si>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</si>
  <si>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</si>
  <si>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</si>
  <si>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</si>
  <si>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</si>
  <si>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</si>
  <si>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</si>
  <si>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</si>
  <si>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</si>
  <si>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</si>
  <si>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</si>
  <si>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</si>
  <si>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</si>
  <si>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</si>
  <si>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</si>
  <si>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</si>
  <si>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</si>
  <si>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</si>
  <si>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</si>
  <si>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</si>
  <si>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</si>
  <si>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</si>
  <si>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</si>
  <si>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</si>
  <si>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</si>
  <si>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</si>
  <si>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</si>
  <si>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</si>
  <si>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</si>
  <si>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</si>
  <si>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</si>
  <si>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</si>
  <si>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</si>
  <si>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</si>
  <si>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</si>
  <si>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</si>
  <si>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</si>
  <si>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</si>
  <si>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</si>
  <si>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</si>
  <si>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</si>
  <si>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</si>
  <si>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</si>
  <si>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</si>
  <si>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</si>
  <si>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</si>
  <si>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</si>
  <si>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</si>
  <si>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</si>
  <si>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</si>
  <si>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</si>
  <si>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</si>
  <si>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</si>
  <si>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</si>
  <si>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</si>
  <si>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</si>
  <si>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</si>
  <si>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</si>
  <si>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</si>
  <si>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</si>
  <si>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</si>
  <si>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</si>
  <si>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</si>
  <si>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</si>
  <si>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</si>
  <si>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</si>
  <si>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</si>
  <si>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</si>
  <si>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</si>
  <si>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</si>
  <si>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</si>
  <si>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</si>
  <si>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</si>
  <si>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</si>
  <si>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</si>
  <si>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</si>
  <si>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</si>
  <si>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</si>
  <si>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</si>
  <si>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</si>
  <si>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</si>
  <si>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</si>
  <si>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</si>
  <si>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</si>
  <si>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</si>
  <si>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</si>
  <si>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</si>
  <si>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</si>
  <si>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</si>
  <si>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</si>
  <si>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</si>
  <si>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</si>
  <si>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</si>
  <si>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</si>
  <si>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</si>
  <si>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</si>
  <si>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</si>
  <si>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</si>
  <si>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</si>
  <si>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</si>
  <si>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</si>
  <si>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</si>
  <si>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01.10.2017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</si>
</sst>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0" borderId="40" xfId="52" applyNumberFormat="1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69">
      <selection activeCell="H73" sqref="H73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1.00390625" style="4" customWidth="1"/>
    <col min="6" max="6" width="12.00390625" style="4" hidden="1" customWidth="1"/>
    <col min="7" max="7" width="12.00390625" style="26" hidden="1" customWidth="1"/>
    <col min="8" max="8" width="10.8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96"/>
      <c r="C9" s="96"/>
      <c r="D9" s="96"/>
      <c r="E9" s="96"/>
      <c r="F9" s="78"/>
      <c r="G9" s="24"/>
    </row>
    <row r="10" spans="1:9" ht="16.5" customHeight="1">
      <c r="A10" s="8"/>
      <c r="B10" s="100" t="s">
        <v>106</v>
      </c>
      <c r="C10" s="100"/>
      <c r="D10" s="100"/>
      <c r="E10" s="100"/>
      <c r="F10" s="100"/>
      <c r="G10" s="100"/>
      <c r="H10" s="100"/>
      <c r="I10" s="100"/>
    </row>
    <row r="11" spans="1:9" ht="14.25" customHeight="1">
      <c r="A11" s="8"/>
      <c r="B11" s="100" t="s">
        <v>116</v>
      </c>
      <c r="C11" s="100"/>
      <c r="D11" s="100"/>
      <c r="E11" s="100"/>
      <c r="F11" s="100"/>
      <c r="G11" s="100"/>
      <c r="H11" s="100"/>
      <c r="I11" s="100"/>
    </row>
    <row r="12" spans="1:7" ht="12.75" customHeight="1">
      <c r="A12" s="97"/>
      <c r="B12" s="97"/>
      <c r="C12" s="97"/>
      <c r="D12" s="97"/>
      <c r="E12" s="97"/>
      <c r="F12" s="7"/>
      <c r="G12" s="25"/>
    </row>
    <row r="13" spans="1:9" ht="11.25" customHeight="1" thickBot="1">
      <c r="A13" s="101" t="s">
        <v>74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459051.54902999994</v>
      </c>
      <c r="F15" s="43"/>
      <c r="G15" s="44">
        <f>SUM(G16:G21)</f>
        <v>300737727.1</v>
      </c>
      <c r="H15" s="43">
        <f>G15/1000</f>
        <v>300737.7271</v>
      </c>
      <c r="I15" s="45">
        <f aca="true" t="shared" si="0" ref="I15:I21">H15/E15</f>
        <v>0.6551284441485377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>F16/1000</f>
        <v>131746.78319</v>
      </c>
      <c r="F16" s="65">
        <v>131746783.19</v>
      </c>
      <c r="G16" s="66">
        <v>94025343.68</v>
      </c>
      <c r="H16" s="67">
        <f>G16/1000</f>
        <v>94025.34368</v>
      </c>
      <c r="I16" s="59">
        <f t="shared" si="0"/>
        <v>0.7136822729432444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>F17/1000</f>
        <v>279352.92127999995</v>
      </c>
      <c r="F17" s="60">
        <v>279352921.28</v>
      </c>
      <c r="G17" s="61">
        <v>170044262.86</v>
      </c>
      <c r="H17" s="62">
        <f aca="true" t="shared" si="1" ref="H17:H74">G17/1000</f>
        <v>170044.26286000002</v>
      </c>
      <c r="I17" s="59">
        <f t="shared" si="0"/>
        <v>0.6087076594039333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>F18/1000</f>
        <v>23221.77145</v>
      </c>
      <c r="F18" s="60">
        <v>23221771.45</v>
      </c>
      <c r="G18" s="61">
        <v>17051175.27</v>
      </c>
      <c r="H18" s="62">
        <f t="shared" si="1"/>
        <v>17051.17527</v>
      </c>
      <c r="I18" s="59">
        <f t="shared" si="0"/>
        <v>0.7342753892274657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f>F19/1000</f>
        <v>3196.8372400000003</v>
      </c>
      <c r="F19" s="60">
        <v>3196837.24</v>
      </c>
      <c r="G19" s="61">
        <v>3095881.24</v>
      </c>
      <c r="H19" s="62">
        <f t="shared" si="1"/>
        <v>3095.88124</v>
      </c>
      <c r="I19" s="59">
        <f t="shared" si="0"/>
        <v>0.9684200375493623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>F20/1000</f>
        <v>20533.23587</v>
      </c>
      <c r="F20" s="60">
        <v>20533235.87</v>
      </c>
      <c r="G20" s="61">
        <v>16521064.05</v>
      </c>
      <c r="H20" s="62">
        <f t="shared" si="1"/>
        <v>16521.06405</v>
      </c>
      <c r="I20" s="59">
        <f t="shared" si="0"/>
        <v>0.8046010942745773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v>1000</v>
      </c>
      <c r="F21" s="68"/>
      <c r="G21" s="69">
        <v>0</v>
      </c>
      <c r="H21" s="70">
        <f t="shared" si="1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511413.14</v>
      </c>
      <c r="H22" s="43">
        <f t="shared" si="1"/>
        <v>511.41314</v>
      </c>
      <c r="I22" s="45">
        <f aca="true" t="shared" si="2" ref="I22:I74">H22/E22</f>
        <v>0.5327775184915096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250091.78</v>
      </c>
      <c r="H23" s="67">
        <f t="shared" si="1"/>
        <v>250.09178</v>
      </c>
      <c r="I23" s="59">
        <f t="shared" si="2"/>
        <v>0.5366776394849785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141321.36</v>
      </c>
      <c r="H24" s="62">
        <f t="shared" si="1"/>
        <v>141.32136</v>
      </c>
      <c r="I24" s="76">
        <f t="shared" si="2"/>
        <v>0.4309892040256176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120000</v>
      </c>
      <c r="H25" s="70">
        <f t="shared" si="1"/>
        <v>120</v>
      </c>
      <c r="I25" s="77">
        <f t="shared" si="2"/>
        <v>0.7228915662650602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66533.59757</v>
      </c>
      <c r="F26" s="49"/>
      <c r="G26" s="50">
        <f>SUM(G27:G32)</f>
        <v>52305931.98</v>
      </c>
      <c r="H26" s="43">
        <f t="shared" si="1"/>
        <v>52305.931979999994</v>
      </c>
      <c r="I26" s="45">
        <f t="shared" si="2"/>
        <v>0.786158180082911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 aca="true" t="shared" si="3" ref="E27:E32">F27/1000</f>
        <v>5248.56786</v>
      </c>
      <c r="F27" s="65">
        <v>5248567.86</v>
      </c>
      <c r="G27" s="66">
        <v>4072802.79</v>
      </c>
      <c r="H27" s="67">
        <f t="shared" si="1"/>
        <v>4072.80279</v>
      </c>
      <c r="I27" s="59">
        <f t="shared" si="2"/>
        <v>0.7759836394684626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 t="shared" si="3"/>
        <v>11063.753</v>
      </c>
      <c r="F28" s="60">
        <v>11063753</v>
      </c>
      <c r="G28" s="61">
        <v>7651808.19</v>
      </c>
      <c r="H28" s="62">
        <f t="shared" si="1"/>
        <v>7651.808190000001</v>
      </c>
      <c r="I28" s="76">
        <f t="shared" si="2"/>
        <v>0.6916105402931537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 t="shared" si="3"/>
        <v>4251.53</v>
      </c>
      <c r="F29" s="60">
        <v>4251530</v>
      </c>
      <c r="G29" s="61">
        <v>3270212.94</v>
      </c>
      <c r="H29" s="62">
        <f t="shared" si="1"/>
        <v>3270.21294</v>
      </c>
      <c r="I29" s="76">
        <f t="shared" si="2"/>
        <v>0.7691849616491004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 t="shared" si="3"/>
        <v>23463.439710000002</v>
      </c>
      <c r="F30" s="60">
        <v>23463439.71</v>
      </c>
      <c r="G30" s="61">
        <v>19219621.63</v>
      </c>
      <c r="H30" s="62">
        <f t="shared" si="1"/>
        <v>19219.621629999998</v>
      </c>
      <c r="I30" s="76">
        <f t="shared" si="2"/>
        <v>0.8191306077688468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 t="shared" si="3"/>
        <v>15429.03</v>
      </c>
      <c r="F31" s="60">
        <v>15429030</v>
      </c>
      <c r="G31" s="61">
        <v>12891770.05</v>
      </c>
      <c r="H31" s="62">
        <f t="shared" si="1"/>
        <v>12891.770050000001</v>
      </c>
      <c r="I31" s="76">
        <f t="shared" si="2"/>
        <v>0.8355528539383228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 t="shared" si="3"/>
        <v>7077.277</v>
      </c>
      <c r="F32" s="68">
        <v>7077277</v>
      </c>
      <c r="G32" s="69">
        <v>5199716.38</v>
      </c>
      <c r="H32" s="70">
        <f t="shared" si="1"/>
        <v>5199.71638</v>
      </c>
      <c r="I32" s="77">
        <f t="shared" si="2"/>
        <v>0.7347057886811552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8265</v>
      </c>
      <c r="F33" s="43"/>
      <c r="G33" s="44">
        <f>SUM(G34:G35)</f>
        <v>3675874.64</v>
      </c>
      <c r="H33" s="43">
        <f t="shared" si="1"/>
        <v>3675.87464</v>
      </c>
      <c r="I33" s="45">
        <f t="shared" si="2"/>
        <v>0.44475192256503326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f>F34/1000</f>
        <v>4815</v>
      </c>
      <c r="F34" s="72">
        <v>4815000</v>
      </c>
      <c r="G34" s="73">
        <v>3118024.24</v>
      </c>
      <c r="H34" s="67">
        <f t="shared" si="1"/>
        <v>3118.02424</v>
      </c>
      <c r="I34" s="59">
        <f t="shared" si="2"/>
        <v>0.647564743509865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4">
        <v>3450</v>
      </c>
      <c r="F35" s="74"/>
      <c r="G35" s="75">
        <v>557850.4</v>
      </c>
      <c r="H35" s="70">
        <f t="shared" si="1"/>
        <v>557.8504</v>
      </c>
      <c r="I35" s="77">
        <f t="shared" si="2"/>
        <v>0.16169576811594205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392399.93</v>
      </c>
      <c r="H36" s="43">
        <f t="shared" si="1"/>
        <v>392.39993</v>
      </c>
      <c r="I36" s="45">
        <f t="shared" si="2"/>
        <v>0.31286870515069365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1"/>
        <v>92.39993</v>
      </c>
      <c r="I37" s="59">
        <f t="shared" si="2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1"/>
        <v>0</v>
      </c>
      <c r="I38" s="76">
        <f t="shared" si="2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1"/>
        <v>0</v>
      </c>
      <c r="I39" s="76">
        <f t="shared" si="2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1"/>
        <v>0</v>
      </c>
      <c r="I40" s="76">
        <f t="shared" si="2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300000</v>
      </c>
      <c r="H41" s="70">
        <f t="shared" si="1"/>
        <v>300</v>
      </c>
      <c r="I41" s="77">
        <f t="shared" si="2"/>
        <v>0.3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57757.8</v>
      </c>
      <c r="F42" s="43"/>
      <c r="G42" s="44">
        <f>SUM(G43:G45)</f>
        <v>34591067.57</v>
      </c>
      <c r="H42" s="43">
        <f t="shared" si="1"/>
        <v>34591.06757</v>
      </c>
      <c r="I42" s="45">
        <f t="shared" si="2"/>
        <v>0.598898634816423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1"/>
        <v>0</v>
      </c>
      <c r="I43" s="59">
        <f t="shared" si="2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160383.8</v>
      </c>
      <c r="H44" s="62">
        <f t="shared" si="1"/>
        <v>160.38379999999998</v>
      </c>
      <c r="I44" s="76">
        <f t="shared" si="2"/>
        <v>0.17230747743876235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v>56699</v>
      </c>
      <c r="F45" s="74"/>
      <c r="G45" s="69">
        <v>34430683.77</v>
      </c>
      <c r="H45" s="70">
        <f t="shared" si="1"/>
        <v>34430.68377</v>
      </c>
      <c r="I45" s="77">
        <f t="shared" si="2"/>
        <v>0.607253809943738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26803.188580000002</v>
      </c>
      <c r="F46" s="49"/>
      <c r="G46" s="50">
        <f>SUM(G47:G50)</f>
        <v>13044087.739999998</v>
      </c>
      <c r="H46" s="43">
        <f t="shared" si="1"/>
        <v>13044.087739999999</v>
      </c>
      <c r="I46" s="45">
        <f t="shared" si="2"/>
        <v>0.48666179029659307</v>
      </c>
    </row>
    <row r="47" spans="1:9" ht="21.75" customHeight="1">
      <c r="A47" s="13"/>
      <c r="B47" s="36"/>
      <c r="C47" s="37" t="s">
        <v>90</v>
      </c>
      <c r="D47" s="38" t="s">
        <v>45</v>
      </c>
      <c r="E47" s="65">
        <v>742</v>
      </c>
      <c r="F47" s="65"/>
      <c r="G47" s="66">
        <v>325000</v>
      </c>
      <c r="H47" s="67">
        <f t="shared" si="1"/>
        <v>325</v>
      </c>
      <c r="I47" s="59">
        <f t="shared" si="2"/>
        <v>0.4380053908355795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f>F48/1000</f>
        <v>14167.9</v>
      </c>
      <c r="F48" s="60">
        <v>14167900</v>
      </c>
      <c r="G48" s="61">
        <v>5186459.63</v>
      </c>
      <c r="H48" s="62">
        <f t="shared" si="1"/>
        <v>5186.45963</v>
      </c>
      <c r="I48" s="76">
        <f t="shared" si="2"/>
        <v>0.3660711629811052</v>
      </c>
    </row>
    <row r="49" spans="1:9" ht="27.75" customHeight="1">
      <c r="A49" s="13"/>
      <c r="B49" s="22"/>
      <c r="C49" s="14" t="s">
        <v>92</v>
      </c>
      <c r="D49" s="10" t="s">
        <v>47</v>
      </c>
      <c r="E49" s="60">
        <v>2906.3</v>
      </c>
      <c r="F49" s="60"/>
      <c r="G49" s="61">
        <v>690290.6</v>
      </c>
      <c r="H49" s="62">
        <f t="shared" si="1"/>
        <v>690.2905999999999</v>
      </c>
      <c r="I49" s="76">
        <f t="shared" si="2"/>
        <v>0.2375152599525169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f>F50/1000</f>
        <v>8986.98858</v>
      </c>
      <c r="F50" s="68">
        <v>8986988.58</v>
      </c>
      <c r="G50" s="69">
        <v>6842337.51</v>
      </c>
      <c r="H50" s="70">
        <f t="shared" si="1"/>
        <v>6842.337509999999</v>
      </c>
      <c r="I50" s="77">
        <f t="shared" si="2"/>
        <v>0.7613604322617266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43170.17385</v>
      </c>
      <c r="F51" s="49"/>
      <c r="G51" s="50">
        <f>SUM(G52:G53)</f>
        <v>39890871.089999996</v>
      </c>
      <c r="H51" s="43">
        <f t="shared" si="1"/>
        <v>39890.87108999999</v>
      </c>
      <c r="I51" s="45">
        <f t="shared" si="2"/>
        <v>0.9240377680341446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2823297.19</v>
      </c>
      <c r="H52" s="67">
        <f t="shared" si="1"/>
        <v>2823.29719</v>
      </c>
      <c r="I52" s="59">
        <f t="shared" si="2"/>
        <v>0.46263841477403067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f>F53/1000</f>
        <v>37067.57385</v>
      </c>
      <c r="F53" s="68">
        <v>37067573.85</v>
      </c>
      <c r="G53" s="69">
        <v>37067573.9</v>
      </c>
      <c r="H53" s="70">
        <f t="shared" si="1"/>
        <v>37067.573899999996</v>
      </c>
      <c r="I53" s="77">
        <f t="shared" si="2"/>
        <v>1.0000000013488877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101785.72868</v>
      </c>
      <c r="F54" s="49"/>
      <c r="G54" s="50">
        <f>SUM(G55:G56)</f>
        <v>16877861.97</v>
      </c>
      <c r="H54" s="43">
        <f t="shared" si="1"/>
        <v>16877.861969999998</v>
      </c>
      <c r="I54" s="45">
        <f t="shared" si="2"/>
        <v>0.16581756783469734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100416.75168</v>
      </c>
      <c r="F55" s="65">
        <v>100416751.68</v>
      </c>
      <c r="G55" s="66">
        <v>16196506.6</v>
      </c>
      <c r="H55" s="67">
        <f t="shared" si="1"/>
        <v>16196.506599999999</v>
      </c>
      <c r="I55" s="59">
        <f t="shared" si="2"/>
        <v>0.1612928752327472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681355.37</v>
      </c>
      <c r="H56" s="70">
        <f t="shared" si="1"/>
        <v>681.35537</v>
      </c>
      <c r="I56" s="27">
        <f t="shared" si="2"/>
        <v>0.49771133481424445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118500</v>
      </c>
      <c r="H57" s="43">
        <f t="shared" si="1"/>
        <v>118.5</v>
      </c>
      <c r="I57" s="45">
        <f t="shared" si="2"/>
        <v>0.1714905933429812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1"/>
        <v>18.5</v>
      </c>
      <c r="I58" s="59">
        <f t="shared" si="2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85000</v>
      </c>
      <c r="H59" s="62">
        <f t="shared" si="1"/>
        <v>85</v>
      </c>
      <c r="I59" s="76">
        <f t="shared" si="2"/>
        <v>0.9139784946236559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15000</v>
      </c>
      <c r="H60" s="70">
        <f t="shared" si="1"/>
        <v>15</v>
      </c>
      <c r="I60" s="77">
        <f t="shared" si="2"/>
        <v>0.3488372093023256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492225.83999999997</v>
      </c>
      <c r="H61" s="43">
        <f t="shared" si="1"/>
        <v>492.22583999999995</v>
      </c>
      <c r="I61" s="45">
        <f t="shared" si="2"/>
        <v>0.46914395730080055</v>
      </c>
    </row>
    <row r="62" spans="1:9" ht="21.75" customHeight="1">
      <c r="A62" s="13"/>
      <c r="B62" s="22"/>
      <c r="C62" s="37" t="s">
        <v>67</v>
      </c>
      <c r="D62" s="54">
        <v>7000100000</v>
      </c>
      <c r="E62" s="39">
        <v>70</v>
      </c>
      <c r="F62" s="39"/>
      <c r="G62" s="66">
        <v>38325.84</v>
      </c>
      <c r="H62" s="67">
        <f t="shared" si="1"/>
        <v>38.32584</v>
      </c>
      <c r="I62" s="59">
        <f t="shared" si="2"/>
        <v>0.547512</v>
      </c>
    </row>
    <row r="63" spans="1:9" ht="21.75" customHeight="1">
      <c r="A63" s="13"/>
      <c r="B63" s="22"/>
      <c r="C63" s="14" t="s">
        <v>68</v>
      </c>
      <c r="D63" s="17">
        <v>7000200000</v>
      </c>
      <c r="E63" s="19">
        <v>374</v>
      </c>
      <c r="F63" s="19"/>
      <c r="G63" s="61">
        <v>0</v>
      </c>
      <c r="H63" s="62">
        <f t="shared" si="1"/>
        <v>0</v>
      </c>
      <c r="I63" s="59">
        <f t="shared" si="2"/>
        <v>0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48">
        <v>605.2</v>
      </c>
      <c r="F64" s="48"/>
      <c r="G64" s="69">
        <v>453900</v>
      </c>
      <c r="H64" s="70">
        <f t="shared" si="1"/>
        <v>453.9</v>
      </c>
      <c r="I64" s="27">
        <f t="shared" si="2"/>
        <v>0.7499999999999999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50">
        <f>SUM(E66:E67)</f>
        <v>3947.8862900000004</v>
      </c>
      <c r="F65" s="50"/>
      <c r="G65" s="50">
        <f>SUM(G66:G67)</f>
        <v>2700474.99</v>
      </c>
      <c r="H65" s="43">
        <f t="shared" si="1"/>
        <v>2700.47499</v>
      </c>
      <c r="I65" s="45">
        <f t="shared" si="2"/>
        <v>0.684030590455532</v>
      </c>
    </row>
    <row r="66" spans="1:9" ht="21.75" customHeight="1">
      <c r="A66" s="13"/>
      <c r="B66" s="36"/>
      <c r="C66" s="37" t="s">
        <v>99</v>
      </c>
      <c r="D66" s="38" t="s">
        <v>70</v>
      </c>
      <c r="E66" s="65">
        <f>F66/1000</f>
        <v>1909.2</v>
      </c>
      <c r="F66" s="65">
        <v>1909200</v>
      </c>
      <c r="G66" s="66">
        <v>1365856.55</v>
      </c>
      <c r="H66" s="67">
        <f t="shared" si="1"/>
        <v>1365.85655</v>
      </c>
      <c r="I66" s="59">
        <f t="shared" si="2"/>
        <v>0.715407788602556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95">
        <f>F67/1000</f>
        <v>2038.68629</v>
      </c>
      <c r="F67" s="68">
        <v>2038686.29</v>
      </c>
      <c r="G67" s="69">
        <v>1334618.44</v>
      </c>
      <c r="H67" s="70">
        <f t="shared" si="1"/>
        <v>1334.61844</v>
      </c>
      <c r="I67" s="77">
        <f t="shared" si="2"/>
        <v>0.6546463016632147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52693.049999999996</v>
      </c>
      <c r="F68" s="49"/>
      <c r="G68" s="50">
        <f>SUM(G69:G71)</f>
        <v>16227167</v>
      </c>
      <c r="H68" s="43">
        <f t="shared" si="1"/>
        <v>16227.167</v>
      </c>
      <c r="I68" s="45">
        <f t="shared" si="2"/>
        <v>0.3079564952114178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1"/>
        <v>0</v>
      </c>
      <c r="I69" s="59">
        <f t="shared" si="2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16227167</v>
      </c>
      <c r="H70" s="62">
        <f t="shared" si="1"/>
        <v>16227.167</v>
      </c>
      <c r="I70" s="76">
        <f t="shared" si="2"/>
        <v>0.31665483475654493</v>
      </c>
    </row>
    <row r="71" spans="1:9" ht="14.25" customHeight="1" thickBot="1">
      <c r="A71" s="13"/>
      <c r="B71" s="28"/>
      <c r="C71" s="82" t="s">
        <v>111</v>
      </c>
      <c r="D71" s="79">
        <v>7200300000</v>
      </c>
      <c r="E71" s="80">
        <v>977.45</v>
      </c>
      <c r="F71" s="80"/>
      <c r="G71" s="81">
        <v>0</v>
      </c>
      <c r="H71" s="70">
        <f t="shared" si="1"/>
        <v>0</v>
      </c>
      <c r="I71" s="77">
        <f t="shared" si="2"/>
        <v>0</v>
      </c>
    </row>
    <row r="72" spans="1:9" ht="25.5" customHeight="1" thickBot="1">
      <c r="A72" s="13"/>
      <c r="B72" s="92">
        <v>14</v>
      </c>
      <c r="C72" s="91" t="s">
        <v>113</v>
      </c>
      <c r="D72" s="93">
        <v>7300000000</v>
      </c>
      <c r="E72" s="94">
        <f>SUM(E73:E74)</f>
        <v>16523.8</v>
      </c>
      <c r="F72" s="94">
        <f>SUM(F73:F74)</f>
        <v>0</v>
      </c>
      <c r="G72" s="94">
        <f>SUM(G73:G74)</f>
        <v>2789251.5</v>
      </c>
      <c r="H72" s="94">
        <f>SUM(H73:H74)</f>
        <v>2789.2515</v>
      </c>
      <c r="I72" s="45">
        <v>0</v>
      </c>
    </row>
    <row r="73" spans="1:9" ht="15" customHeight="1">
      <c r="A73" s="13"/>
      <c r="B73" s="85"/>
      <c r="C73" s="86" t="s">
        <v>114</v>
      </c>
      <c r="D73" s="87">
        <v>7310000000</v>
      </c>
      <c r="E73" s="88">
        <v>11016</v>
      </c>
      <c r="F73" s="88"/>
      <c r="G73" s="89">
        <v>0</v>
      </c>
      <c r="H73" s="90">
        <f t="shared" si="1"/>
        <v>0</v>
      </c>
      <c r="I73" s="27">
        <f t="shared" si="2"/>
        <v>0</v>
      </c>
    </row>
    <row r="74" spans="1:9" ht="16.5" customHeight="1" thickBot="1">
      <c r="A74" s="8"/>
      <c r="B74" s="83"/>
      <c r="C74" s="84" t="s">
        <v>115</v>
      </c>
      <c r="D74" s="79">
        <v>7320000000</v>
      </c>
      <c r="E74" s="68">
        <v>5507.8</v>
      </c>
      <c r="F74" s="68"/>
      <c r="G74" s="81">
        <v>2789251.5</v>
      </c>
      <c r="H74" s="70">
        <f t="shared" si="1"/>
        <v>2789.2515</v>
      </c>
      <c r="I74" s="77">
        <f t="shared" si="2"/>
        <v>0.5064184429354733</v>
      </c>
    </row>
    <row r="75" spans="1:9" ht="12.75" customHeight="1" thickBot="1">
      <c r="A75" s="9"/>
      <c r="B75" s="98" t="s">
        <v>73</v>
      </c>
      <c r="C75" s="99"/>
      <c r="D75" s="99"/>
      <c r="E75" s="49">
        <f>E15+E22+E26+E33+E36+E42+E46+E51+E54+E57+E61+E65+E68+E72</f>
        <v>840486.074</v>
      </c>
      <c r="F75" s="49"/>
      <c r="G75" s="49">
        <f>G15+G22+G26+G33+G36+G42+G46+G51+G54+G57+G61+G65+G68+G72</f>
        <v>484354854.48999995</v>
      </c>
      <c r="H75" s="49">
        <f>H15+H22+H26+H33+H36+H42+H46+H51+H54+H57+H61+H65+H68+H72</f>
        <v>484354.8544900001</v>
      </c>
      <c r="I75" s="45">
        <f>H75/E75</f>
        <v>0.5762794524183873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2017-10-27T06:25:58Z</dcterms:modified>
  <cp:category/>
  <cp:version/>
  <cp:contentType/>
  <cp:contentStatus/>
</cp:coreProperties>
</file>