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<sst xmlns="http://schemas.openxmlformats.org/spreadsheetml/2006/main" count="109" uniqueCount="109">
  <si>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</si>
  <si>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</si>
  <si>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</si>
  <si>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</si>
  <si>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</si>
  <si>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</si>
  <si>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</si>
  <si>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</si>
  <si>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</si>
  <si>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</si>
  <si>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</si>
  <si>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</si>
  <si>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</si>
  <si>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</si>
  <si>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</si>
  <si>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</si>
  <si>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</si>
  <si>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</si>
  <si>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</si>
  <si>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</si>
  <si>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</si>
  <si>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</si>
  <si>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</si>
  <si>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</si>
  <si>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</si>
  <si>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</si>
  <si>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</si>
  <si>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</si>
  <si>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</si>
  <si>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</si>
  <si>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</si>
  <si>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</si>
  <si>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</si>
  <si>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</si>
  <si>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</si>
  <si>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</si>
  <si>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</si>
  <si>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</si>
  <si>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</si>
  <si>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</si>
  <si>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</si>
  <si>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</si>
  <si>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</si>
  <si>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</si>
  <si>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</si>
  <si>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</si>
  <si>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</si>
  <si>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</si>
  <si>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</si>
  <si>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</si>
  <si>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</si>
  <si>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</si>
  <si>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</si>
  <si>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</si>
  <si>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</si>
  <si>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</si>
  <si>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</si>
  <si>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</si>
  <si>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</si>
  <si>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</si>
  <si>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</si>
  <si>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</si>
  <si>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</si>
  <si>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</si>
  <si>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</si>
  <si>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</si>
  <si>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</si>
  <si>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</si>
  <si>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</si>
  <si>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</si>
  <si>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</si>
  <si>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</si>
  <si>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</si>
  <si>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</si>
  <si>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</si>
  <si>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</si>
  <si>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</si>
  <si>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</si>
  <si>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</si>
  <si>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</si>
  <si>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</si>
  <si>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</si>
  <si>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</si>
  <si>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</si>
  <si>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</si>
  <si>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</si>
  <si>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</si>
  <si>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</si>
  <si>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</si>
  <si>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</si>
  <si>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</si>
  <si>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</si>
  <si>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</si>
  <si>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</si>
  <si>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</si>
  <si>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</si>
  <si>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</si>
  <si>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</si>
  <si>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</si>
  <si>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</si>
  <si>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</si>
  <si>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</si>
  <si>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</si>
  <si>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</si>
  <si>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</si>
  <si>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</si>
  <si>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</si>
  <si>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</si>
  <si>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01.12.2018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</si>
</sst>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57">
      <selection activeCell="C10" sqref="B10:J7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3.375" style="4" customWidth="1"/>
    <col min="5" max="5" width="11.75390625" style="4" customWidth="1"/>
    <col min="6" max="6" width="11.875" style="4" customWidth="1"/>
    <col min="7" max="7" width="13.25390625" style="4" hidden="1" customWidth="1"/>
    <col min="8" max="8" width="12.00390625" style="25" hidden="1" customWidth="1"/>
    <col min="9" max="9" width="13.0039062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88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108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66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64</v>
      </c>
      <c r="D14" s="97" t="s">
        <v>0</v>
      </c>
      <c r="E14" s="98" t="s">
        <v>1</v>
      </c>
      <c r="F14" s="99" t="s">
        <v>89</v>
      </c>
      <c r="G14" s="99"/>
      <c r="H14" s="100"/>
      <c r="I14" s="101" t="s">
        <v>90</v>
      </c>
      <c r="J14" s="102" t="s">
        <v>91</v>
      </c>
    </row>
    <row r="15" spans="2:10" ht="24" customHeight="1" thickBot="1">
      <c r="B15" s="13"/>
      <c r="C15" s="90">
        <v>1</v>
      </c>
      <c r="D15" s="91" t="s">
        <v>97</v>
      </c>
      <c r="E15" s="92" t="s">
        <v>2</v>
      </c>
      <c r="F15" s="93">
        <f>SUM(F16:F21)</f>
        <v>606889.13992</v>
      </c>
      <c r="G15" s="93"/>
      <c r="H15" s="94">
        <f>SUM(H16:H21)</f>
        <v>507079370.76</v>
      </c>
      <c r="I15" s="93">
        <f>H15/1000</f>
        <v>507079.37075999996</v>
      </c>
      <c r="J15" s="95">
        <f>I15/F15</f>
        <v>0.8355387127653051</v>
      </c>
    </row>
    <row r="16" spans="2:10" ht="12.75" customHeight="1">
      <c r="B16" s="13"/>
      <c r="C16" s="27"/>
      <c r="D16" s="28" t="s">
        <v>71</v>
      </c>
      <c r="E16" s="29" t="s">
        <v>3</v>
      </c>
      <c r="F16" s="81">
        <f aca="true" t="shared" si="0" ref="F16:F21">G16/1000</f>
        <v>187875.38822999998</v>
      </c>
      <c r="G16" s="55">
        <v>187875388.23</v>
      </c>
      <c r="H16" s="56">
        <v>163794761.56</v>
      </c>
      <c r="I16" s="57">
        <f>H16/1000</f>
        <v>163794.76156</v>
      </c>
      <c r="J16" s="87">
        <f aca="true" t="shared" si="1" ref="J16:J74">I16/F16</f>
        <v>0.8718266032774868</v>
      </c>
    </row>
    <row r="17" spans="2:10" ht="12.75" customHeight="1">
      <c r="B17" s="13"/>
      <c r="C17" s="21"/>
      <c r="D17" s="14" t="s">
        <v>72</v>
      </c>
      <c r="E17" s="10" t="s">
        <v>4</v>
      </c>
      <c r="F17" s="81">
        <f t="shared" si="0"/>
        <v>342528.31982</v>
      </c>
      <c r="G17" s="50">
        <v>342528319.82</v>
      </c>
      <c r="H17" s="51">
        <v>278590253.82</v>
      </c>
      <c r="I17" s="52">
        <f aca="true" t="shared" si="2" ref="I17:I73">H17/1000</f>
        <v>278590.25382</v>
      </c>
      <c r="J17" s="87">
        <f t="shared" si="1"/>
        <v>0.8133349498412286</v>
      </c>
    </row>
    <row r="18" spans="2:10" ht="12.75" customHeight="1">
      <c r="B18" s="13"/>
      <c r="C18" s="21"/>
      <c r="D18" s="14" t="s">
        <v>73</v>
      </c>
      <c r="E18" s="10" t="s">
        <v>5</v>
      </c>
      <c r="F18" s="81">
        <f t="shared" si="0"/>
        <v>41871.89089</v>
      </c>
      <c r="G18" s="50">
        <v>41871890.89</v>
      </c>
      <c r="H18" s="51">
        <v>36241428.22</v>
      </c>
      <c r="I18" s="52">
        <f t="shared" si="2"/>
        <v>36241.42822</v>
      </c>
      <c r="J18" s="87">
        <f t="shared" si="1"/>
        <v>0.8655312060114131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3819.44132</v>
      </c>
      <c r="G19" s="50">
        <v>3819441.32</v>
      </c>
      <c r="H19" s="51">
        <v>3816760.39</v>
      </c>
      <c r="I19" s="52">
        <f t="shared" si="2"/>
        <v>3816.76039</v>
      </c>
      <c r="J19" s="87">
        <f t="shared" si="1"/>
        <v>0.9992980832076247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29942.609660000002</v>
      </c>
      <c r="G20" s="50">
        <v>29942609.66</v>
      </c>
      <c r="H20" s="51">
        <v>24636166.77</v>
      </c>
      <c r="I20" s="52">
        <f t="shared" si="2"/>
        <v>24636.16677</v>
      </c>
      <c r="J20" s="87">
        <f t="shared" si="1"/>
        <v>0.8227795455955591</v>
      </c>
    </row>
    <row r="21" spans="2:10" ht="12.75" customHeight="1" thickBot="1">
      <c r="B21" s="13"/>
      <c r="C21" s="26"/>
      <c r="D21" s="37" t="s">
        <v>92</v>
      </c>
      <c r="E21" s="38">
        <v>6060000000</v>
      </c>
      <c r="F21" s="103">
        <f t="shared" si="0"/>
        <v>851.49</v>
      </c>
      <c r="G21" s="58">
        <v>851490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84</v>
      </c>
      <c r="E22" s="33" t="s">
        <v>10</v>
      </c>
      <c r="F22" s="40">
        <f>SUM(F23:F25)</f>
        <v>1041.6999999999998</v>
      </c>
      <c r="G22" s="40"/>
      <c r="H22" s="41">
        <f>SUM(H23:H25)</f>
        <v>943953.25</v>
      </c>
      <c r="I22" s="34">
        <f t="shared" si="2"/>
        <v>943.95325</v>
      </c>
      <c r="J22" s="36">
        <f t="shared" si="1"/>
        <v>0.9061661226840743</v>
      </c>
    </row>
    <row r="23" spans="2:10" ht="12.75" customHeight="1">
      <c r="B23" s="13"/>
      <c r="C23" s="27"/>
      <c r="D23" s="28" t="s">
        <v>85</v>
      </c>
      <c r="E23" s="29" t="s">
        <v>11</v>
      </c>
      <c r="F23" s="81">
        <f>G23/1000</f>
        <v>529.3</v>
      </c>
      <c r="G23" s="55">
        <v>529300</v>
      </c>
      <c r="H23" s="56">
        <v>507001.37</v>
      </c>
      <c r="I23" s="57">
        <f t="shared" si="2"/>
        <v>507.00137</v>
      </c>
      <c r="J23" s="95">
        <f t="shared" si="1"/>
        <v>0.9578714717551484</v>
      </c>
    </row>
    <row r="24" spans="2:10" ht="15" customHeight="1">
      <c r="B24" s="13"/>
      <c r="C24" s="21"/>
      <c r="D24" s="14" t="s">
        <v>86</v>
      </c>
      <c r="E24" s="10" t="s">
        <v>12</v>
      </c>
      <c r="F24" s="81">
        <f>G24/1000</f>
        <v>293.4</v>
      </c>
      <c r="G24" s="50">
        <v>293400</v>
      </c>
      <c r="H24" s="51">
        <v>247971.88</v>
      </c>
      <c r="I24" s="52">
        <f t="shared" si="2"/>
        <v>247.97188</v>
      </c>
      <c r="J24" s="87">
        <f t="shared" si="1"/>
        <v>0.8451665985003409</v>
      </c>
    </row>
    <row r="25" spans="2:10" ht="15" customHeight="1" thickBot="1">
      <c r="B25" s="13"/>
      <c r="C25" s="26"/>
      <c r="D25" s="42" t="s">
        <v>87</v>
      </c>
      <c r="E25" s="43" t="s">
        <v>13</v>
      </c>
      <c r="F25" s="103">
        <f>G25/1000</f>
        <v>219</v>
      </c>
      <c r="G25" s="58">
        <v>219000</v>
      </c>
      <c r="H25" s="59">
        <v>188980</v>
      </c>
      <c r="I25" s="60">
        <f t="shared" si="2"/>
        <v>188.98</v>
      </c>
      <c r="J25" s="104">
        <f t="shared" si="1"/>
        <v>0.8629223744292237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87170.793</v>
      </c>
      <c r="G26" s="40"/>
      <c r="H26" s="41">
        <f>SUM(H27:H32)</f>
        <v>69862847.55</v>
      </c>
      <c r="I26" s="34">
        <f t="shared" si="2"/>
        <v>69862.84754999999</v>
      </c>
      <c r="J26" s="36">
        <f t="shared" si="1"/>
        <v>0.8014478834671148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>G27/1000</f>
        <v>6071.50982</v>
      </c>
      <c r="G27" s="55">
        <v>6071509.82</v>
      </c>
      <c r="H27" s="56">
        <v>5159932.36</v>
      </c>
      <c r="I27" s="57">
        <f t="shared" si="2"/>
        <v>5159.932360000001</v>
      </c>
      <c r="J27" s="95">
        <f t="shared" si="1"/>
        <v>0.849859839310941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>G28/1000</f>
        <v>10358.90474</v>
      </c>
      <c r="G28" s="50">
        <v>10358904.74</v>
      </c>
      <c r="H28" s="51">
        <v>8965593.28</v>
      </c>
      <c r="I28" s="52">
        <f t="shared" si="2"/>
        <v>8965.59328</v>
      </c>
      <c r="J28" s="87">
        <f t="shared" si="1"/>
        <v>0.8654962570878897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>G29/1000</f>
        <v>5442.08501</v>
      </c>
      <c r="G29" s="50">
        <v>5442085.01</v>
      </c>
      <c r="H29" s="51">
        <v>3757852.53</v>
      </c>
      <c r="I29" s="52">
        <f t="shared" si="2"/>
        <v>3757.8525299999997</v>
      </c>
      <c r="J29" s="87">
        <f t="shared" si="1"/>
        <v>0.6905170579097587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>G30/1000</f>
        <v>36045.63993</v>
      </c>
      <c r="G30" s="50">
        <v>36045639.93</v>
      </c>
      <c r="H30" s="51">
        <v>27958513.71</v>
      </c>
      <c r="I30" s="52">
        <f t="shared" si="2"/>
        <v>27958.51371</v>
      </c>
      <c r="J30" s="87">
        <f t="shared" si="1"/>
        <v>0.7756420405989447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>G31/1000</f>
        <v>18656.8035</v>
      </c>
      <c r="G31" s="50">
        <v>18656803.5</v>
      </c>
      <c r="H31" s="51">
        <v>15879237.64</v>
      </c>
      <c r="I31" s="52">
        <f t="shared" si="2"/>
        <v>15879.237640000001</v>
      </c>
      <c r="J31" s="87">
        <f t="shared" si="1"/>
        <v>0.851123164801516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81">
        <f>G32/1000</f>
        <v>10595.85</v>
      </c>
      <c r="G32" s="58">
        <v>10595850</v>
      </c>
      <c r="H32" s="59">
        <v>8141718.03</v>
      </c>
      <c r="I32" s="60">
        <f t="shared" si="2"/>
        <v>8141.71803</v>
      </c>
      <c r="J32" s="104">
        <f t="shared" si="1"/>
        <v>0.7683874375345064</v>
      </c>
    </row>
    <row r="33" spans="2:10" ht="12.75" customHeight="1" thickBot="1">
      <c r="B33" s="105"/>
      <c r="C33" s="31">
        <v>4</v>
      </c>
      <c r="D33" s="32" t="s">
        <v>99</v>
      </c>
      <c r="E33" s="61" t="s">
        <v>27</v>
      </c>
      <c r="F33" s="34">
        <f>SUM(F34:F35)</f>
        <v>42010.90014</v>
      </c>
      <c r="G33" s="34"/>
      <c r="H33" s="35">
        <f>SUM(H34:H35)</f>
        <v>24208743.630000003</v>
      </c>
      <c r="I33" s="34">
        <f t="shared" si="2"/>
        <v>24208.743630000004</v>
      </c>
      <c r="J33" s="36">
        <f t="shared" si="1"/>
        <v>0.5762491055731996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9107.83609</v>
      </c>
      <c r="G34" s="62">
        <v>9107836.09</v>
      </c>
      <c r="H34" s="63">
        <v>7315488.33</v>
      </c>
      <c r="I34" s="57">
        <f t="shared" si="2"/>
        <v>7315.48833</v>
      </c>
      <c r="J34" s="95">
        <f t="shared" si="1"/>
        <v>0.8032081668698541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6">
        <f>G35/1000</f>
        <v>32903.06405</v>
      </c>
      <c r="G35" s="64">
        <v>32903064.05</v>
      </c>
      <c r="H35" s="65">
        <v>16893255.3</v>
      </c>
      <c r="I35" s="60">
        <f t="shared" si="2"/>
        <v>16893.2553</v>
      </c>
      <c r="J35" s="104">
        <f t="shared" si="1"/>
        <v>0.5134249890626827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2141.3526899999997</v>
      </c>
      <c r="G36" s="34"/>
      <c r="H36" s="35">
        <f>SUM(H37:H41)</f>
        <v>1482506.3599999999</v>
      </c>
      <c r="I36" s="34">
        <f t="shared" si="2"/>
        <v>1482.5063599999999</v>
      </c>
      <c r="J36" s="36">
        <f t="shared" si="1"/>
        <v>0.6923223656351538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70</v>
      </c>
      <c r="G37" s="62">
        <v>70000</v>
      </c>
      <c r="H37" s="63">
        <v>52041</v>
      </c>
      <c r="I37" s="57">
        <f t="shared" si="2"/>
        <v>52.041</v>
      </c>
      <c r="J37" s="95">
        <f t="shared" si="1"/>
        <v>0.7434428571428571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65</v>
      </c>
      <c r="G38" s="53">
        <v>65000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94</v>
      </c>
      <c r="E41" s="38">
        <v>6400500000</v>
      </c>
      <c r="F41" s="76">
        <f>G41/1000</f>
        <v>1871.15269</v>
      </c>
      <c r="G41" s="64">
        <v>1871152.69</v>
      </c>
      <c r="H41" s="65">
        <v>1365605.2</v>
      </c>
      <c r="I41" s="60">
        <f t="shared" si="2"/>
        <v>1365.6052</v>
      </c>
      <c r="J41" s="104">
        <f t="shared" si="1"/>
        <v>0.7298202906145517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43040.554</v>
      </c>
      <c r="G42" s="34"/>
      <c r="H42" s="35">
        <f>SUM(H43:H45)</f>
        <v>37511032.55</v>
      </c>
      <c r="I42" s="34">
        <f t="shared" si="2"/>
        <v>37511.032549999996</v>
      </c>
      <c r="J42" s="36">
        <f t="shared" si="1"/>
        <v>0.871527642278954</v>
      </c>
    </row>
    <row r="43" spans="2:10" ht="12.75" customHeight="1">
      <c r="B43" s="13"/>
      <c r="C43" s="27"/>
      <c r="D43" s="28" t="s">
        <v>74</v>
      </c>
      <c r="E43" s="29" t="s">
        <v>36</v>
      </c>
      <c r="F43" s="57">
        <f>G43/1000</f>
        <v>377.6</v>
      </c>
      <c r="G43" s="62">
        <v>377600</v>
      </c>
      <c r="H43" s="56">
        <v>59090</v>
      </c>
      <c r="I43" s="57">
        <f t="shared" si="2"/>
        <v>59.09</v>
      </c>
      <c r="J43" s="95">
        <f t="shared" si="1"/>
        <v>0.15648834745762713</v>
      </c>
    </row>
    <row r="44" spans="2:10" ht="21.75" customHeight="1">
      <c r="B44" s="13"/>
      <c r="C44" s="21"/>
      <c r="D44" s="14" t="s">
        <v>75</v>
      </c>
      <c r="E44" s="10" t="s">
        <v>37</v>
      </c>
      <c r="F44" s="57">
        <f>G44/1000</f>
        <v>979</v>
      </c>
      <c r="G44" s="53">
        <v>979000</v>
      </c>
      <c r="H44" s="51">
        <v>847263.62</v>
      </c>
      <c r="I44" s="52">
        <f t="shared" si="2"/>
        <v>847.26362</v>
      </c>
      <c r="J44" s="87">
        <f t="shared" si="1"/>
        <v>0.8654378140960163</v>
      </c>
    </row>
    <row r="45" spans="2:10" ht="21.75" customHeight="1" thickBot="1">
      <c r="B45" s="13"/>
      <c r="C45" s="26"/>
      <c r="D45" s="42" t="s">
        <v>67</v>
      </c>
      <c r="E45" s="38">
        <v>653000000</v>
      </c>
      <c r="F45" s="76">
        <f>G45/1000</f>
        <v>41683.954</v>
      </c>
      <c r="G45" s="64">
        <v>41683954</v>
      </c>
      <c r="H45" s="59">
        <v>36604678.93</v>
      </c>
      <c r="I45" s="60">
        <f t="shared" si="2"/>
        <v>36604.67893</v>
      </c>
      <c r="J45" s="104">
        <f t="shared" si="1"/>
        <v>0.878147954246375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35709.58311</v>
      </c>
      <c r="G46" s="40"/>
      <c r="H46" s="41">
        <f>SUM(H47:H50)</f>
        <v>25885065.14</v>
      </c>
      <c r="I46" s="34">
        <f t="shared" si="2"/>
        <v>25885.06514</v>
      </c>
      <c r="J46" s="36">
        <f t="shared" si="1"/>
        <v>0.724877270626865</v>
      </c>
    </row>
    <row r="47" spans="2:10" ht="21.75" customHeight="1">
      <c r="B47" s="13"/>
      <c r="C47" s="27"/>
      <c r="D47" s="28" t="s">
        <v>76</v>
      </c>
      <c r="E47" s="29" t="s">
        <v>39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77</v>
      </c>
      <c r="E48" s="10" t="s">
        <v>40</v>
      </c>
      <c r="F48" s="82">
        <f>G48/1000</f>
        <v>21393.21911</v>
      </c>
      <c r="G48" s="50">
        <v>21393219.11</v>
      </c>
      <c r="H48" s="51">
        <v>14276377.18</v>
      </c>
      <c r="I48" s="52">
        <f t="shared" si="2"/>
        <v>14276.37718</v>
      </c>
      <c r="J48" s="87">
        <f t="shared" si="1"/>
        <v>0.6673318824340317</v>
      </c>
    </row>
    <row r="49" spans="2:10" ht="27.75" customHeight="1">
      <c r="B49" s="13"/>
      <c r="C49" s="21"/>
      <c r="D49" s="14" t="s">
        <v>78</v>
      </c>
      <c r="E49" s="10" t="s">
        <v>41</v>
      </c>
      <c r="F49" s="83">
        <f>G49/1000</f>
        <v>3720</v>
      </c>
      <c r="G49" s="50">
        <v>3720000</v>
      </c>
      <c r="H49" s="51">
        <v>3247705.85</v>
      </c>
      <c r="I49" s="52">
        <f t="shared" si="2"/>
        <v>3247.7058500000003</v>
      </c>
      <c r="J49" s="87">
        <f t="shared" si="1"/>
        <v>0.8730392069892474</v>
      </c>
    </row>
    <row r="50" spans="2:10" ht="12.75" customHeight="1" thickBot="1">
      <c r="B50" s="13"/>
      <c r="C50" s="26"/>
      <c r="D50" s="42" t="s">
        <v>79</v>
      </c>
      <c r="E50" s="43" t="s">
        <v>42</v>
      </c>
      <c r="F50" s="83">
        <f>G50/1000</f>
        <v>10396.364</v>
      </c>
      <c r="G50" s="58">
        <v>10396364</v>
      </c>
      <c r="H50" s="59">
        <v>8360982.11</v>
      </c>
      <c r="I50" s="60">
        <f t="shared" si="2"/>
        <v>8360.98211</v>
      </c>
      <c r="J50" s="104">
        <f t="shared" si="1"/>
        <v>0.8042217557984697</v>
      </c>
    </row>
    <row r="51" spans="2:10" ht="24" customHeight="1" thickBot="1">
      <c r="B51" s="13"/>
      <c r="C51" s="31">
        <v>8</v>
      </c>
      <c r="D51" s="32" t="s">
        <v>43</v>
      </c>
      <c r="E51" s="61" t="s">
        <v>44</v>
      </c>
      <c r="F51" s="40">
        <f>SUM(F52:F52)</f>
        <v>5431.42</v>
      </c>
      <c r="G51" s="40"/>
      <c r="H51" s="41">
        <f>SUM(H52:H52)</f>
        <v>5241948</v>
      </c>
      <c r="I51" s="34">
        <f t="shared" si="2"/>
        <v>5241.948</v>
      </c>
      <c r="J51" s="36">
        <f t="shared" si="1"/>
        <v>0.9651155683044214</v>
      </c>
    </row>
    <row r="52" spans="2:10" ht="15.75" customHeight="1" thickBot="1">
      <c r="B52" s="13"/>
      <c r="C52" s="106"/>
      <c r="D52" s="107" t="s">
        <v>45</v>
      </c>
      <c r="E52" s="108" t="s">
        <v>46</v>
      </c>
      <c r="F52" s="103">
        <f>G52/1000</f>
        <v>5431.42</v>
      </c>
      <c r="G52" s="109">
        <v>5431420</v>
      </c>
      <c r="H52" s="110">
        <v>5241948</v>
      </c>
      <c r="I52" s="76">
        <f t="shared" si="2"/>
        <v>5241.948</v>
      </c>
      <c r="J52" s="111">
        <f t="shared" si="1"/>
        <v>0.9651155683044214</v>
      </c>
    </row>
    <row r="53" spans="2:10" ht="17.25" customHeight="1" thickBot="1">
      <c r="B53" s="13"/>
      <c r="C53" s="31">
        <v>9</v>
      </c>
      <c r="D53" s="44" t="s">
        <v>47</v>
      </c>
      <c r="E53" s="61" t="s">
        <v>48</v>
      </c>
      <c r="F53" s="40">
        <f>SUM(F54:F55)</f>
        <v>77354.28722</v>
      </c>
      <c r="G53" s="40"/>
      <c r="H53" s="41">
        <f>SUM(H54:H55)</f>
        <v>64633653.620000005</v>
      </c>
      <c r="I53" s="34">
        <f t="shared" si="2"/>
        <v>64633.653620000005</v>
      </c>
      <c r="J53" s="36">
        <f t="shared" si="1"/>
        <v>0.8355536059194523</v>
      </c>
    </row>
    <row r="54" spans="2:10" ht="21.75" customHeight="1">
      <c r="B54" s="13"/>
      <c r="C54" s="27"/>
      <c r="D54" s="28" t="s">
        <v>81</v>
      </c>
      <c r="E54" s="29" t="s">
        <v>49</v>
      </c>
      <c r="F54" s="81">
        <f>G54/1000</f>
        <v>75734.28722</v>
      </c>
      <c r="G54" s="55">
        <v>75734287.22</v>
      </c>
      <c r="H54" s="56">
        <v>64338230.02</v>
      </c>
      <c r="I54" s="57">
        <f t="shared" si="2"/>
        <v>64338.23002</v>
      </c>
      <c r="J54" s="95">
        <f t="shared" si="1"/>
        <v>0.8495257878786702</v>
      </c>
    </row>
    <row r="55" spans="2:10" ht="21.75" customHeight="1" thickBot="1">
      <c r="B55" s="13"/>
      <c r="C55" s="26"/>
      <c r="D55" s="42" t="s">
        <v>80</v>
      </c>
      <c r="E55" s="43" t="s">
        <v>50</v>
      </c>
      <c r="F55" s="103">
        <f>G55/1000</f>
        <v>1620</v>
      </c>
      <c r="G55" s="58">
        <v>1620000</v>
      </c>
      <c r="H55" s="59">
        <v>295423.6</v>
      </c>
      <c r="I55" s="60">
        <f t="shared" si="2"/>
        <v>295.42359999999996</v>
      </c>
      <c r="J55" s="104">
        <f t="shared" si="1"/>
        <v>0.18236024691358022</v>
      </c>
    </row>
    <row r="56" spans="2:10" ht="24.75" customHeight="1" thickBot="1">
      <c r="B56" s="13"/>
      <c r="C56" s="31">
        <v>10</v>
      </c>
      <c r="D56" s="44" t="s">
        <v>103</v>
      </c>
      <c r="E56" s="61" t="s">
        <v>51</v>
      </c>
      <c r="F56" s="40">
        <f>SUM(F57:F59)</f>
        <v>443</v>
      </c>
      <c r="G56" s="40"/>
      <c r="H56" s="41">
        <f>SUM(H57:H59)</f>
        <v>438000</v>
      </c>
      <c r="I56" s="34">
        <f t="shared" si="2"/>
        <v>438</v>
      </c>
      <c r="J56" s="36">
        <f t="shared" si="1"/>
        <v>0.9887133182844243</v>
      </c>
    </row>
    <row r="57" spans="2:10" ht="12.75" customHeight="1">
      <c r="B57" s="13"/>
      <c r="C57" s="27"/>
      <c r="D57" s="28" t="s">
        <v>52</v>
      </c>
      <c r="E57" s="29" t="s">
        <v>53</v>
      </c>
      <c r="F57" s="81">
        <f>G57/1000</f>
        <v>305</v>
      </c>
      <c r="G57" s="55">
        <v>305000</v>
      </c>
      <c r="H57" s="56">
        <v>300000</v>
      </c>
      <c r="I57" s="57">
        <f t="shared" si="2"/>
        <v>300</v>
      </c>
      <c r="J57" s="95">
        <f t="shared" si="1"/>
        <v>0.9836065573770492</v>
      </c>
    </row>
    <row r="58" spans="2:10" ht="12.75" customHeight="1">
      <c r="B58" s="13"/>
      <c r="C58" s="21"/>
      <c r="D58" s="14" t="s">
        <v>54</v>
      </c>
      <c r="E58" s="10" t="s">
        <v>55</v>
      </c>
      <c r="F58" s="81">
        <f>G58/1000</f>
        <v>93</v>
      </c>
      <c r="G58" s="50">
        <v>93000</v>
      </c>
      <c r="H58" s="51">
        <v>93000</v>
      </c>
      <c r="I58" s="52">
        <f t="shared" si="2"/>
        <v>93</v>
      </c>
      <c r="J58" s="87">
        <f t="shared" si="1"/>
        <v>1</v>
      </c>
    </row>
    <row r="59" spans="2:10" ht="12.75" customHeight="1" thickBot="1">
      <c r="B59" s="13"/>
      <c r="C59" s="26"/>
      <c r="D59" s="42" t="s">
        <v>56</v>
      </c>
      <c r="E59" s="43" t="s">
        <v>57</v>
      </c>
      <c r="F59" s="103">
        <f>G59/1000</f>
        <v>45</v>
      </c>
      <c r="G59" s="58">
        <v>45000</v>
      </c>
      <c r="H59" s="59">
        <v>45000</v>
      </c>
      <c r="I59" s="60">
        <f t="shared" si="2"/>
        <v>45</v>
      </c>
      <c r="J59" s="104">
        <f t="shared" si="1"/>
        <v>1</v>
      </c>
    </row>
    <row r="60" spans="2:10" ht="12.75" customHeight="1" thickBot="1">
      <c r="B60" s="105"/>
      <c r="C60" s="31">
        <v>11</v>
      </c>
      <c r="D60" s="44" t="s">
        <v>104</v>
      </c>
      <c r="E60" s="61" t="s">
        <v>58</v>
      </c>
      <c r="F60" s="40">
        <f>SUM(F61:F63)</f>
        <v>1073.5</v>
      </c>
      <c r="G60" s="40"/>
      <c r="H60" s="41">
        <f>SUM(H61:H63)</f>
        <v>859061.85</v>
      </c>
      <c r="I60" s="34">
        <f t="shared" si="2"/>
        <v>859.0618499999999</v>
      </c>
      <c r="J60" s="36">
        <f t="shared" si="1"/>
        <v>0.8002439217512808</v>
      </c>
    </row>
    <row r="61" spans="2:10" ht="21.75" customHeight="1">
      <c r="B61" s="13"/>
      <c r="C61" s="27"/>
      <c r="D61" s="28" t="s">
        <v>59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60</v>
      </c>
      <c r="E62" s="17">
        <v>7000200000</v>
      </c>
      <c r="F62" s="84">
        <f>G62/1000</f>
        <v>373.9</v>
      </c>
      <c r="G62" s="19">
        <v>373900</v>
      </c>
      <c r="H62" s="51">
        <v>218835</v>
      </c>
      <c r="I62" s="52">
        <f t="shared" si="2"/>
        <v>218.835</v>
      </c>
      <c r="J62" s="87">
        <f t="shared" si="1"/>
        <v>0.5852768119818134</v>
      </c>
    </row>
    <row r="63" spans="2:10" ht="21.75" customHeight="1" thickBot="1">
      <c r="B63" s="13"/>
      <c r="C63" s="26"/>
      <c r="D63" s="42" t="s">
        <v>68</v>
      </c>
      <c r="E63" s="38">
        <v>7000300000</v>
      </c>
      <c r="F63" s="113">
        <f>G63/1000</f>
        <v>629.6</v>
      </c>
      <c r="G63" s="39">
        <v>629600</v>
      </c>
      <c r="H63" s="59">
        <v>590915.48</v>
      </c>
      <c r="I63" s="60">
        <f t="shared" si="2"/>
        <v>590.91548</v>
      </c>
      <c r="J63" s="104">
        <f t="shared" si="1"/>
        <v>0.9385569885641677</v>
      </c>
    </row>
    <row r="64" spans="2:10" ht="24.75" customHeight="1" thickBot="1">
      <c r="B64" s="13"/>
      <c r="C64" s="31">
        <v>12</v>
      </c>
      <c r="D64" s="32" t="s">
        <v>105</v>
      </c>
      <c r="E64" s="33" t="s">
        <v>61</v>
      </c>
      <c r="F64" s="35">
        <f>SUM(F65:F66)</f>
        <v>5235.65063</v>
      </c>
      <c r="G64" s="41"/>
      <c r="H64" s="41">
        <f>SUM(H65:H66)</f>
        <v>3864543.48</v>
      </c>
      <c r="I64" s="34">
        <f t="shared" si="2"/>
        <v>3864.54348</v>
      </c>
      <c r="J64" s="36">
        <f t="shared" si="1"/>
        <v>0.7381209620551018</v>
      </c>
    </row>
    <row r="65" spans="2:10" ht="21.75" customHeight="1">
      <c r="B65" s="13"/>
      <c r="C65" s="27"/>
      <c r="D65" s="28" t="s">
        <v>82</v>
      </c>
      <c r="E65" s="29" t="s">
        <v>62</v>
      </c>
      <c r="F65" s="57">
        <f>G65/1000</f>
        <v>2409</v>
      </c>
      <c r="G65" s="55">
        <v>2409000</v>
      </c>
      <c r="H65" s="56">
        <v>1961168.65</v>
      </c>
      <c r="I65" s="57">
        <f t="shared" si="2"/>
        <v>1961.1686499999998</v>
      </c>
      <c r="J65" s="95">
        <f t="shared" si="1"/>
        <v>0.8141007264425072</v>
      </c>
    </row>
    <row r="66" spans="2:10" ht="16.5" customHeight="1" thickBot="1">
      <c r="B66" s="13"/>
      <c r="C66" s="26"/>
      <c r="D66" s="42" t="s">
        <v>83</v>
      </c>
      <c r="E66" s="43" t="s">
        <v>63</v>
      </c>
      <c r="F66" s="76">
        <f>G66/1000</f>
        <v>2826.65063</v>
      </c>
      <c r="G66" s="58">
        <v>2826650.63</v>
      </c>
      <c r="H66" s="59">
        <v>1903374.83</v>
      </c>
      <c r="I66" s="60">
        <f t="shared" si="2"/>
        <v>1903.37483</v>
      </c>
      <c r="J66" s="104">
        <f t="shared" si="1"/>
        <v>0.6733675572774976</v>
      </c>
    </row>
    <row r="67" spans="2:10" ht="24" customHeight="1" thickBot="1">
      <c r="B67" s="13"/>
      <c r="C67" s="31">
        <v>13</v>
      </c>
      <c r="D67" s="48" t="s">
        <v>106</v>
      </c>
      <c r="E67" s="49">
        <v>7200000000</v>
      </c>
      <c r="F67" s="40">
        <f>SUM(F68:F70)</f>
        <v>14106.104</v>
      </c>
      <c r="G67" s="40"/>
      <c r="H67" s="41">
        <f>SUM(H68:H70)</f>
        <v>14106104</v>
      </c>
      <c r="I67" s="34">
        <f t="shared" si="2"/>
        <v>14106.104</v>
      </c>
      <c r="J67" s="36">
        <f t="shared" si="1"/>
        <v>1</v>
      </c>
    </row>
    <row r="68" spans="2:10" ht="21.75" customHeight="1">
      <c r="B68" s="13"/>
      <c r="C68" s="27"/>
      <c r="D68" s="46" t="s">
        <v>69</v>
      </c>
      <c r="E68" s="47">
        <v>7200100000</v>
      </c>
      <c r="F68" s="114">
        <f>G68/1000</f>
        <v>0</v>
      </c>
      <c r="G68" s="55">
        <v>0</v>
      </c>
      <c r="H68" s="56">
        <v>0</v>
      </c>
      <c r="I68" s="57">
        <f t="shared" si="2"/>
        <v>0</v>
      </c>
      <c r="J68" s="95">
        <v>0</v>
      </c>
    </row>
    <row r="69" spans="2:10" ht="21.75" customHeight="1">
      <c r="B69" s="13"/>
      <c r="C69" s="26"/>
      <c r="D69" s="20" t="s">
        <v>70</v>
      </c>
      <c r="E69" s="18">
        <v>7200200000</v>
      </c>
      <c r="F69" s="85">
        <f>G69/1000</f>
        <v>14106.104</v>
      </c>
      <c r="G69" s="50">
        <v>14106104</v>
      </c>
      <c r="H69" s="51">
        <v>14106104</v>
      </c>
      <c r="I69" s="52">
        <f t="shared" si="2"/>
        <v>14106.104</v>
      </c>
      <c r="J69" s="87">
        <f t="shared" si="1"/>
        <v>1</v>
      </c>
    </row>
    <row r="70" spans="2:10" ht="14.25" customHeight="1" thickBot="1">
      <c r="B70" s="13"/>
      <c r="C70" s="26"/>
      <c r="D70" s="70" t="s">
        <v>93</v>
      </c>
      <c r="E70" s="67">
        <v>7200300000</v>
      </c>
      <c r="F70" s="85">
        <f>G70/1000</f>
        <v>0</v>
      </c>
      <c r="G70" s="68">
        <v>0</v>
      </c>
      <c r="H70" s="69">
        <v>0</v>
      </c>
      <c r="I70" s="60">
        <f t="shared" si="2"/>
        <v>0</v>
      </c>
      <c r="J70" s="104">
        <v>0</v>
      </c>
    </row>
    <row r="71" spans="2:10" ht="25.5" customHeight="1" thickBot="1">
      <c r="B71" s="13"/>
      <c r="C71" s="78">
        <v>14</v>
      </c>
      <c r="D71" s="77" t="s">
        <v>107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14140912.82</v>
      </c>
      <c r="I71" s="80">
        <f>SUM(I72:I73)</f>
        <v>14140.912820000001</v>
      </c>
      <c r="J71" s="36">
        <f t="shared" si="1"/>
        <v>0.9161114816113112</v>
      </c>
    </row>
    <row r="72" spans="2:10" ht="15" customHeight="1">
      <c r="B72" s="13"/>
      <c r="C72" s="88"/>
      <c r="D72" s="72" t="s">
        <v>95</v>
      </c>
      <c r="E72" s="73">
        <v>7310000000</v>
      </c>
      <c r="F72" s="86">
        <f>G72/1000</f>
        <v>9992.98519</v>
      </c>
      <c r="G72" s="74">
        <v>9992985.19</v>
      </c>
      <c r="H72" s="75">
        <v>9207686.2</v>
      </c>
      <c r="I72" s="76">
        <f t="shared" si="2"/>
        <v>9207.6862</v>
      </c>
      <c r="J72" s="95">
        <f t="shared" si="1"/>
        <v>0.9214149750981468</v>
      </c>
    </row>
    <row r="73" spans="2:10" ht="16.5" customHeight="1" thickBot="1">
      <c r="B73" s="8"/>
      <c r="C73" s="89"/>
      <c r="D73" s="71" t="s">
        <v>96</v>
      </c>
      <c r="E73" s="67">
        <v>7320000000</v>
      </c>
      <c r="F73" s="86">
        <f>G73/1000</f>
        <v>5442.81395</v>
      </c>
      <c r="G73" s="58">
        <v>5442813.95</v>
      </c>
      <c r="H73" s="69">
        <v>4933226.62</v>
      </c>
      <c r="I73" s="60">
        <f t="shared" si="2"/>
        <v>4933.22662</v>
      </c>
      <c r="J73" s="104">
        <f t="shared" si="1"/>
        <v>0.9063742882484529</v>
      </c>
    </row>
    <row r="74" spans="2:10" ht="12.75" customHeight="1" thickBot="1">
      <c r="B74" s="9"/>
      <c r="C74" s="118" t="s">
        <v>65</v>
      </c>
      <c r="D74" s="119"/>
      <c r="E74" s="119"/>
      <c r="F74" s="40">
        <f>F15+F22+F26+F33+F36+F42+F46+F51+F53+F56+F60+F64+F67+F71</f>
        <v>937083.7838500002</v>
      </c>
      <c r="G74" s="40"/>
      <c r="H74" s="40">
        <f>H15+H22+H26+H33+H36+H42+H46+H51+H53+H56+H60+H64+H67+H71</f>
        <v>770257743.01</v>
      </c>
      <c r="I74" s="40">
        <f>I15+I22+I26+I33+I36+I42+I46+I51+I53+I56+I60+I64+I67+I71</f>
        <v>770257.74301</v>
      </c>
      <c r="J74" s="115">
        <f t="shared" si="1"/>
        <v>0.8219731856263727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2018-12-04T06:09:07Z</cp:lastPrinted>
  <dcterms:created xsi:type="dcterms:W3CDTF">2015-12-02T08:19:06Z</dcterms:created>
  <dcterms:modified xsi:type="dcterms:W3CDTF">2018-12-04T06:17:24Z</dcterms:modified>
  <cp:category/>
  <cp:version/>
  <cp:contentType/>
  <cp:contentStatus/>
</cp:coreProperties>
</file>