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<sst xmlns="http://schemas.openxmlformats.org/spreadsheetml/2006/main" count="101" uniqueCount="101">
  <si>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</si>
  <si>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</si>
  <si>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</si>
  <si>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</si>
  <si>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</si>
  <si>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</si>
  <si>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</si>
  <si>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</si>
  <si>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</si>
  <si>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</si>
  <si>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</si>
  <si>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</si>
  <si>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</si>
  <si>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</si>
  <si>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</si>
  <si>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</si>
  <si>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</si>
  <si>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</si>
  <si>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</si>
  <si>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</si>
  <si>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</si>
  <si>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</si>
  <si>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</si>
  <si>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</si>
  <si>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</si>
  <si>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</si>
  <si>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</si>
  <si>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</si>
  <si>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</si>
  <si>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</si>
  <si>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</si>
  <si>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</si>
  <si>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</si>
  <si>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</si>
  <si>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</si>
  <si>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</si>
  <si>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</si>
  <si>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</si>
  <si>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</si>
  <si>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</si>
  <si>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</si>
  <si>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</si>
  <si>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</si>
  <si>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</si>
  <si>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</si>
  <si>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</si>
  <si>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</si>
  <si>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</si>
  <si>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</si>
  <si>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</si>
  <si>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</si>
  <si>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</si>
  <si>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</si>
  <si>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</si>
  <si>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</si>
  <si>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</si>
  <si>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</si>
  <si>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</si>
  <si>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</si>
  <si>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</si>
  <si>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</si>
  <si>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</si>
  <si>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</si>
  <si>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</si>
  <si>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</si>
  <si>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</si>
  <si>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</si>
  <si>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</si>
  <si>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</si>
  <si>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</si>
  <si>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</si>
  <si>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</si>
  <si>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</si>
  <si>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</si>
  <si>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</si>
  <si>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</si>
  <si>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</si>
  <si>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</si>
  <si>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</si>
  <si>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</si>
  <si>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</si>
  <si>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</si>
  <si>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</si>
  <si>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</si>
  <si>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</si>
  <si>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</si>
  <si>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</si>
  <si>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</si>
  <si>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</si>
  <si>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</si>
  <si>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</si>
  <si>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</si>
  <si>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</si>
  <si>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</si>
  <si>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</si>
  <si>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</si>
  <si>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</si>
  <si>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</si>
  <si>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</si>
  <si>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</si>
  <si>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Зиминского городского муниципального образования по состоянию на 01.01.2021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</si>
</sst>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2" fillId="0" borderId="0" xfId="52" applyFill="1" applyAlignment="1">
      <alignment wrapText="1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0" xfId="52" applyFill="1" applyBorder="1">
      <alignment/>
      <protection/>
    </xf>
    <xf numFmtId="0" fontId="2" fillId="0" borderId="0" xfId="52" applyFont="1" applyFill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 applyProtection="1">
      <alignment horizontal="center" vertical="center"/>
      <protection hidden="1"/>
    </xf>
    <xf numFmtId="183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ill="1" applyAlignment="1">
      <alignment horizontal="center" vertical="center"/>
      <protection/>
    </xf>
    <xf numFmtId="183" fontId="3" fillId="32" borderId="10" xfId="52" applyNumberFormat="1" applyFont="1" applyFill="1" applyBorder="1" applyAlignment="1" applyProtection="1">
      <alignment horizontal="center" vertical="center"/>
      <protection hidden="1"/>
    </xf>
    <xf numFmtId="183" fontId="4" fillId="32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Border="1" applyAlignment="1" applyProtection="1">
      <alignment vertical="center"/>
      <protection hidden="1"/>
    </xf>
    <xf numFmtId="4" fontId="3" fillId="0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Fill="1" applyBorder="1" applyProtection="1">
      <alignment/>
      <protection hidden="1"/>
    </xf>
    <xf numFmtId="183" fontId="4" fillId="0" borderId="1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183" fontId="3" fillId="0" borderId="10" xfId="52" applyNumberFormat="1" applyFont="1" applyFill="1" applyBorder="1" applyAlignment="1">
      <alignment horizontal="center" vertical="center"/>
      <protection/>
    </xf>
    <xf numFmtId="183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wrapText="1"/>
      <protection/>
    </xf>
    <xf numFmtId="4" fontId="4" fillId="0" borderId="10" xfId="52" applyNumberFormat="1" applyFont="1" applyFill="1" applyBorder="1">
      <alignment/>
      <protection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184" fontId="2" fillId="0" borderId="0" xfId="52" applyNumberFormat="1" applyFill="1" applyAlignment="1">
      <alignment horizontal="center" vertical="center"/>
      <protection/>
    </xf>
    <xf numFmtId="184" fontId="3" fillId="0" borderId="10" xfId="52" applyNumberFormat="1" applyFont="1" applyBorder="1" applyAlignment="1">
      <alignment horizontal="center" vertical="center" wrapText="1"/>
      <protection/>
    </xf>
    <xf numFmtId="184" fontId="3" fillId="0" borderId="10" xfId="52" applyNumberFormat="1" applyFont="1" applyBorder="1" applyAlignment="1">
      <alignment horizontal="center" vertical="center"/>
      <protection/>
    </xf>
    <xf numFmtId="184" fontId="4" fillId="0" borderId="10" xfId="52" applyNumberFormat="1" applyFont="1" applyBorder="1" applyAlignment="1">
      <alignment horizontal="center" vertical="center"/>
      <protection/>
    </xf>
    <xf numFmtId="184" fontId="3" fillId="0" borderId="10" xfId="52" applyNumberFormat="1" applyFont="1" applyFill="1" applyBorder="1" applyAlignment="1">
      <alignment horizontal="center" vertical="center"/>
      <protection/>
    </xf>
    <xf numFmtId="184" fontId="4" fillId="0" borderId="10" xfId="52" applyNumberFormat="1" applyFont="1" applyFill="1" applyBorder="1" applyAlignment="1">
      <alignment horizontal="center" vertical="center"/>
      <protection/>
    </xf>
    <xf numFmtId="180" fontId="3" fillId="0" borderId="10" xfId="52" applyNumberFormat="1" applyFont="1" applyFill="1" applyBorder="1" applyAlignment="1" applyProtection="1">
      <alignment wrapText="1"/>
      <protection hidden="1"/>
    </xf>
    <xf numFmtId="4" fontId="4" fillId="0" borderId="0" xfId="52" applyNumberFormat="1" applyFont="1" applyFill="1" applyBorder="1" applyProtection="1">
      <alignment/>
      <protection hidden="1"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130" zoomScaleNormal="130" zoomScaleSheetLayoutView="120" zoomScalePageLayoutView="0" workbookViewId="0" topLeftCell="B9">
      <selection activeCell="B11" sqref="B11:I11"/>
    </sheetView>
  </sheetViews>
  <sheetFormatPr defaultColWidth="9.00390625" defaultRowHeight="12.75"/>
  <cols>
    <col min="1" max="1" width="0.2421875" style="13" customWidth="1"/>
    <col min="2" max="2" width="3.75390625" style="13" customWidth="1"/>
    <col min="3" max="3" width="50.75390625" style="27" customWidth="1"/>
    <col min="4" max="4" width="11.25390625" style="13" customWidth="1"/>
    <col min="5" max="5" width="10.125" style="36" customWidth="1"/>
    <col min="6" max="6" width="13.875" style="13" hidden="1" customWidth="1"/>
    <col min="7" max="7" width="12.875" style="13" hidden="1" customWidth="1"/>
    <col min="8" max="8" width="10.625" style="36" customWidth="1"/>
    <col min="9" max="9" width="10.375" style="54" customWidth="1"/>
    <col min="10" max="16384" width="9.125" style="30" customWidth="1"/>
  </cols>
  <sheetData>
    <row r="1" spans="1:6" ht="409.5" customHeight="1" hidden="1">
      <c r="A1" s="1"/>
      <c r="B1" s="1"/>
      <c r="C1" s="23"/>
      <c r="D1" s="1"/>
      <c r="E1" s="31"/>
      <c r="F1" s="14"/>
    </row>
    <row r="2" spans="1:6" ht="409.5" customHeight="1" hidden="1">
      <c r="A2" s="1"/>
      <c r="B2" s="1"/>
      <c r="C2" s="23"/>
      <c r="D2" s="1"/>
      <c r="E2" s="32"/>
      <c r="F2" s="14"/>
    </row>
    <row r="3" spans="1:6" ht="409.5" customHeight="1" hidden="1">
      <c r="A3" s="1"/>
      <c r="B3" s="1"/>
      <c r="C3" s="23"/>
      <c r="D3" s="1"/>
      <c r="E3" s="33"/>
      <c r="F3" s="14"/>
    </row>
    <row r="4" spans="1:6" ht="409.5" customHeight="1" hidden="1">
      <c r="A4" s="3"/>
      <c r="B4" s="3"/>
      <c r="C4" s="24"/>
      <c r="D4" s="4"/>
      <c r="E4" s="33"/>
      <c r="F4" s="14"/>
    </row>
    <row r="5" spans="1:6" ht="409.5" customHeight="1" hidden="1">
      <c r="A5" s="3"/>
      <c r="B5" s="3"/>
      <c r="C5" s="24"/>
      <c r="D5" s="4"/>
      <c r="E5" s="33"/>
      <c r="F5" s="14"/>
    </row>
    <row r="6" spans="1:6" ht="409.5" customHeight="1" hidden="1">
      <c r="A6" s="5"/>
      <c r="B6" s="5"/>
      <c r="C6" s="25"/>
      <c r="D6" s="5"/>
      <c r="E6" s="33"/>
      <c r="F6" s="14"/>
    </row>
    <row r="7" spans="1:6" ht="409.5" customHeight="1" hidden="1">
      <c r="A7" s="6"/>
      <c r="B7" s="6"/>
      <c r="C7" s="24"/>
      <c r="D7" s="4"/>
      <c r="E7" s="33"/>
      <c r="F7" s="14"/>
    </row>
    <row r="8" spans="1:6" ht="409.5" customHeight="1" hidden="1">
      <c r="A8" s="6"/>
      <c r="B8" s="6"/>
      <c r="C8" s="26"/>
      <c r="D8" s="6"/>
      <c r="E8" s="33"/>
      <c r="F8" s="14"/>
    </row>
    <row r="9" spans="1:8" ht="15" customHeight="1">
      <c r="A9" s="6"/>
      <c r="B9" s="63"/>
      <c r="C9" s="63"/>
      <c r="D9" s="63"/>
      <c r="E9" s="63"/>
      <c r="F9" s="63"/>
      <c r="G9" s="2"/>
      <c r="H9" s="31"/>
    </row>
    <row r="10" spans="1:9" ht="15" customHeight="1">
      <c r="A10" s="6"/>
      <c r="B10" s="64" t="s">
        <v>98</v>
      </c>
      <c r="C10" s="64"/>
      <c r="D10" s="64"/>
      <c r="E10" s="64"/>
      <c r="F10" s="64"/>
      <c r="G10" s="64"/>
      <c r="H10" s="64"/>
      <c r="I10" s="64"/>
    </row>
    <row r="11" spans="1:9" ht="24" customHeight="1">
      <c r="A11" s="6"/>
      <c r="B11" s="64" t="s">
        <v>100</v>
      </c>
      <c r="C11" s="64"/>
      <c r="D11" s="64"/>
      <c r="E11" s="64"/>
      <c r="F11" s="64"/>
      <c r="G11" s="64"/>
      <c r="H11" s="64"/>
      <c r="I11" s="64"/>
    </row>
    <row r="12" spans="1:9" ht="16.5" customHeight="1">
      <c r="A12" s="6"/>
      <c r="B12" s="62" t="s">
        <v>90</v>
      </c>
      <c r="C12" s="62"/>
      <c r="D12" s="62"/>
      <c r="E12" s="62"/>
      <c r="F12" s="62"/>
      <c r="G12" s="62"/>
      <c r="H12" s="62"/>
      <c r="I12" s="62"/>
    </row>
    <row r="13" spans="1:9" ht="40.5" customHeight="1">
      <c r="A13" s="15"/>
      <c r="B13" s="7" t="s">
        <v>39</v>
      </c>
      <c r="C13" s="8" t="s">
        <v>0</v>
      </c>
      <c r="D13" s="9" t="s">
        <v>1</v>
      </c>
      <c r="E13" s="9" t="s">
        <v>95</v>
      </c>
      <c r="F13" s="28"/>
      <c r="G13" s="28"/>
      <c r="H13" s="29" t="s">
        <v>96</v>
      </c>
      <c r="I13" s="55" t="s">
        <v>97</v>
      </c>
    </row>
    <row r="14" spans="1:9" ht="33.75" customHeight="1">
      <c r="A14" s="11"/>
      <c r="B14" s="15">
        <v>1</v>
      </c>
      <c r="C14" s="16" t="s">
        <v>60</v>
      </c>
      <c r="D14" s="17" t="s">
        <v>3</v>
      </c>
      <c r="E14" s="34">
        <f>SUM(E15:E17)</f>
        <v>879.09024</v>
      </c>
      <c r="F14" s="40">
        <f>SUM(F15:F17)</f>
        <v>879090.24</v>
      </c>
      <c r="G14" s="40">
        <f>SUM(G15:G17)</f>
        <v>590209.55</v>
      </c>
      <c r="H14" s="37">
        <f>SUM(H15:H17)</f>
        <v>590.20955</v>
      </c>
      <c r="I14" s="56">
        <f>H14/E14</f>
        <v>0.6713867622964396</v>
      </c>
    </row>
    <row r="15" spans="1:9" ht="17.25" customHeight="1">
      <c r="A15" s="11"/>
      <c r="B15" s="11"/>
      <c r="C15" s="18" t="s">
        <v>53</v>
      </c>
      <c r="D15" s="19" t="s">
        <v>4</v>
      </c>
      <c r="E15" s="35">
        <f aca="true" t="shared" si="0" ref="E15:E22">F15/1000</f>
        <v>361.44814</v>
      </c>
      <c r="F15" s="41">
        <v>361448.14</v>
      </c>
      <c r="G15" s="41">
        <v>237096.8</v>
      </c>
      <c r="H15" s="38">
        <f aca="true" t="shared" si="1" ref="H15:H21">G15/1000</f>
        <v>237.0968</v>
      </c>
      <c r="I15" s="57">
        <f>H15/E15</f>
        <v>0.6559635360137694</v>
      </c>
    </row>
    <row r="16" spans="1:9" ht="25.5" customHeight="1">
      <c r="A16" s="11"/>
      <c r="B16" s="11"/>
      <c r="C16" s="18" t="s">
        <v>54</v>
      </c>
      <c r="D16" s="19" t="s">
        <v>5</v>
      </c>
      <c r="E16" s="35">
        <f t="shared" si="0"/>
        <v>351.75362</v>
      </c>
      <c r="F16" s="41">
        <v>351753.62</v>
      </c>
      <c r="G16" s="41">
        <v>208756.06</v>
      </c>
      <c r="H16" s="38">
        <f t="shared" si="1"/>
        <v>208.75606</v>
      </c>
      <c r="I16" s="57">
        <f>H16/E16</f>
        <v>0.593472385586252</v>
      </c>
    </row>
    <row r="17" spans="1:9" ht="25.5" customHeight="1">
      <c r="A17" s="11"/>
      <c r="B17" s="11"/>
      <c r="C17" s="18" t="s">
        <v>55</v>
      </c>
      <c r="D17" s="19" t="s">
        <v>6</v>
      </c>
      <c r="E17" s="35">
        <f t="shared" si="0"/>
        <v>165.88848000000002</v>
      </c>
      <c r="F17" s="41">
        <v>165888.48</v>
      </c>
      <c r="G17" s="41">
        <v>144356.69</v>
      </c>
      <c r="H17" s="38">
        <f t="shared" si="1"/>
        <v>144.35669000000001</v>
      </c>
      <c r="I17" s="57">
        <f aca="true" t="shared" si="2" ref="I17:I77">H17/E17</f>
        <v>0.8702032232738525</v>
      </c>
    </row>
    <row r="18" spans="1:9" ht="35.25" customHeight="1">
      <c r="A18" s="11"/>
      <c r="B18" s="10">
        <v>2</v>
      </c>
      <c r="C18" s="20" t="s">
        <v>61</v>
      </c>
      <c r="D18" s="21" t="s">
        <v>7</v>
      </c>
      <c r="E18" s="34">
        <f>SUM(E19:E24)</f>
        <v>217134.18248000002</v>
      </c>
      <c r="F18" s="40">
        <f>SUM(F19:F24)</f>
        <v>217134182.48000002</v>
      </c>
      <c r="G18" s="40">
        <f>SUM(G19:G24)</f>
        <v>208054268.60999998</v>
      </c>
      <c r="H18" s="34">
        <f>SUM(H19:H24)</f>
        <v>208054.26861</v>
      </c>
      <c r="I18" s="58">
        <f t="shared" si="2"/>
        <v>0.9581829366233648</v>
      </c>
    </row>
    <row r="19" spans="1:9" ht="29.25" customHeight="1">
      <c r="A19" s="11"/>
      <c r="B19" s="11"/>
      <c r="C19" s="18" t="s">
        <v>8</v>
      </c>
      <c r="D19" s="19" t="s">
        <v>9</v>
      </c>
      <c r="E19" s="35">
        <f t="shared" si="0"/>
        <v>86787.47623999999</v>
      </c>
      <c r="F19" s="41">
        <v>86787476.24</v>
      </c>
      <c r="G19" s="41">
        <v>86647294.61</v>
      </c>
      <c r="H19" s="35">
        <f t="shared" si="1"/>
        <v>86647.29461</v>
      </c>
      <c r="I19" s="59">
        <f t="shared" si="2"/>
        <v>0.9983847712126996</v>
      </c>
    </row>
    <row r="20" spans="1:9" ht="18" customHeight="1">
      <c r="A20" s="11"/>
      <c r="B20" s="11"/>
      <c r="C20" s="18" t="s">
        <v>10</v>
      </c>
      <c r="D20" s="19" t="s">
        <v>11</v>
      </c>
      <c r="E20" s="35">
        <f t="shared" si="0"/>
        <v>16488.73761</v>
      </c>
      <c r="F20" s="41">
        <v>16488737.61</v>
      </c>
      <c r="G20" s="41">
        <v>15064424.27</v>
      </c>
      <c r="H20" s="35">
        <f t="shared" si="1"/>
        <v>15064.42427</v>
      </c>
      <c r="I20" s="59">
        <f t="shared" si="2"/>
        <v>0.9136190184058608</v>
      </c>
    </row>
    <row r="21" spans="1:9" ht="18" customHeight="1">
      <c r="A21" s="11"/>
      <c r="B21" s="11"/>
      <c r="C21" s="18" t="s">
        <v>12</v>
      </c>
      <c r="D21" s="19" t="s">
        <v>13</v>
      </c>
      <c r="E21" s="35">
        <f>F21/1000</f>
        <v>28228.862</v>
      </c>
      <c r="F21" s="42">
        <v>28228862</v>
      </c>
      <c r="G21" s="42">
        <v>24174097.17</v>
      </c>
      <c r="H21" s="35">
        <f t="shared" si="1"/>
        <v>24174.09717</v>
      </c>
      <c r="I21" s="59">
        <f t="shared" si="2"/>
        <v>0.8563610240469488</v>
      </c>
    </row>
    <row r="22" spans="1:9" ht="23.25" customHeight="1">
      <c r="A22" s="11"/>
      <c r="B22" s="11"/>
      <c r="C22" s="18" t="s">
        <v>14</v>
      </c>
      <c r="D22" s="19" t="s">
        <v>15</v>
      </c>
      <c r="E22" s="35">
        <f t="shared" si="0"/>
        <v>37376.075990000005</v>
      </c>
      <c r="F22" s="41">
        <v>37376075.99</v>
      </c>
      <c r="G22" s="41">
        <v>35981309.72</v>
      </c>
      <c r="H22" s="35">
        <f>G22/1000</f>
        <v>35981.30972</v>
      </c>
      <c r="I22" s="59">
        <f t="shared" si="2"/>
        <v>0.9626829132524993</v>
      </c>
    </row>
    <row r="23" spans="1:9" ht="26.25" customHeight="1">
      <c r="A23" s="11"/>
      <c r="B23" s="11"/>
      <c r="C23" s="18" t="s">
        <v>16</v>
      </c>
      <c r="D23" s="19" t="s">
        <v>17</v>
      </c>
      <c r="E23" s="35">
        <f>F23/1000</f>
        <v>38576.278640000004</v>
      </c>
      <c r="F23" s="41">
        <v>38576278.64</v>
      </c>
      <c r="G23" s="41">
        <v>36823481.25</v>
      </c>
      <c r="H23" s="35">
        <f>G23/1000</f>
        <v>36823.48125</v>
      </c>
      <c r="I23" s="59">
        <f>H23/E23</f>
        <v>0.9545628180893914</v>
      </c>
    </row>
    <row r="24" spans="1:9" ht="21.75" customHeight="1">
      <c r="A24" s="11"/>
      <c r="B24" s="11"/>
      <c r="C24" s="18" t="s">
        <v>18</v>
      </c>
      <c r="D24" s="19" t="s">
        <v>19</v>
      </c>
      <c r="E24" s="35">
        <f>F24/1000</f>
        <v>9676.752</v>
      </c>
      <c r="F24" s="41">
        <v>9676752</v>
      </c>
      <c r="G24" s="41">
        <v>9363661.59</v>
      </c>
      <c r="H24" s="35">
        <f>G24/1000</f>
        <v>9363.66159</v>
      </c>
      <c r="I24" s="59">
        <f t="shared" si="2"/>
        <v>0.9676450931056205</v>
      </c>
    </row>
    <row r="25" spans="1:9" ht="30" customHeight="1">
      <c r="A25" s="11"/>
      <c r="B25" s="10">
        <v>3</v>
      </c>
      <c r="C25" s="20" t="s">
        <v>62</v>
      </c>
      <c r="D25" s="22">
        <v>6300000000</v>
      </c>
      <c r="E25" s="34">
        <f>SUM(E26:E28)</f>
        <v>20636.127940000002</v>
      </c>
      <c r="F25" s="40">
        <f>SUM(F26:F28)</f>
        <v>20636127.94</v>
      </c>
      <c r="G25" s="40">
        <f>SUM(G26:G28)</f>
        <v>19850142.39</v>
      </c>
      <c r="H25" s="34">
        <f>SUM(H26:H28)</f>
        <v>19850.14239</v>
      </c>
      <c r="I25" s="58">
        <f t="shared" si="2"/>
        <v>0.9619121594765612</v>
      </c>
    </row>
    <row r="26" spans="1:9" ht="27.75" customHeight="1">
      <c r="A26" s="11"/>
      <c r="B26" s="11"/>
      <c r="C26" s="18" t="s">
        <v>91</v>
      </c>
      <c r="D26" s="12">
        <v>6310000000</v>
      </c>
      <c r="E26" s="35">
        <f>F26/1000</f>
        <v>17595.380510000003</v>
      </c>
      <c r="F26" s="41">
        <v>17595380.51</v>
      </c>
      <c r="G26" s="41">
        <v>17355381.26</v>
      </c>
      <c r="H26" s="35">
        <f>G26/1000</f>
        <v>17355.381260000002</v>
      </c>
      <c r="I26" s="59">
        <f t="shared" si="2"/>
        <v>0.9863600988984806</v>
      </c>
    </row>
    <row r="27" spans="1:9" ht="22.5" customHeight="1">
      <c r="A27" s="11"/>
      <c r="B27" s="11"/>
      <c r="C27" s="18" t="s">
        <v>92</v>
      </c>
      <c r="D27" s="12">
        <v>6320000000</v>
      </c>
      <c r="E27" s="35">
        <f>F27/1000</f>
        <v>800</v>
      </c>
      <c r="F27" s="41">
        <v>800000</v>
      </c>
      <c r="G27" s="41">
        <v>254013.71</v>
      </c>
      <c r="H27" s="35">
        <f>G27/1000</f>
        <v>254.01371</v>
      </c>
      <c r="I27" s="59">
        <f t="shared" si="2"/>
        <v>0.3175171375</v>
      </c>
    </row>
    <row r="28" spans="1:9" ht="35.25" customHeight="1">
      <c r="A28" s="11"/>
      <c r="B28" s="11"/>
      <c r="C28" s="18" t="s">
        <v>93</v>
      </c>
      <c r="D28" s="12">
        <v>6330000000</v>
      </c>
      <c r="E28" s="35">
        <f>F28/1000</f>
        <v>2240.7474300000003</v>
      </c>
      <c r="F28" s="41">
        <v>2240747.43</v>
      </c>
      <c r="G28" s="41">
        <v>2240747.42</v>
      </c>
      <c r="H28" s="35">
        <f>G28/1000</f>
        <v>2240.74742</v>
      </c>
      <c r="I28" s="59">
        <f t="shared" si="2"/>
        <v>0.9999999955372033</v>
      </c>
    </row>
    <row r="29" spans="1:9" ht="24" customHeight="1">
      <c r="A29" s="11"/>
      <c r="B29" s="10">
        <v>4</v>
      </c>
      <c r="C29" s="20" t="s">
        <v>64</v>
      </c>
      <c r="D29" s="21" t="s">
        <v>20</v>
      </c>
      <c r="E29" s="34">
        <f>SUM(E30:E34)</f>
        <v>49575.92178999999</v>
      </c>
      <c r="F29" s="40">
        <f>SUM(F30:F34)</f>
        <v>49575921.79</v>
      </c>
      <c r="G29" s="40">
        <f>SUM(G30:G34)</f>
        <v>49204697.690000005</v>
      </c>
      <c r="H29" s="34">
        <f>SUM(H30:H34)</f>
        <v>49204.69768999999</v>
      </c>
      <c r="I29" s="58">
        <f>H29/E29</f>
        <v>0.9925120081161077</v>
      </c>
    </row>
    <row r="30" spans="1:9" ht="27.75" customHeight="1">
      <c r="A30" s="11"/>
      <c r="B30" s="11"/>
      <c r="C30" s="18" t="s">
        <v>45</v>
      </c>
      <c r="D30" s="19" t="s">
        <v>21</v>
      </c>
      <c r="E30" s="35">
        <f>F30/1000</f>
        <v>40.589400000000005</v>
      </c>
      <c r="F30" s="41">
        <v>40589.4</v>
      </c>
      <c r="G30" s="41">
        <v>40589.4</v>
      </c>
      <c r="H30" s="35">
        <f>G30/1000</f>
        <v>40.589400000000005</v>
      </c>
      <c r="I30" s="59">
        <f t="shared" si="2"/>
        <v>1</v>
      </c>
    </row>
    <row r="31" spans="1:9" ht="27.75" customHeight="1">
      <c r="A31" s="11"/>
      <c r="B31" s="11"/>
      <c r="C31" s="18" t="s">
        <v>46</v>
      </c>
      <c r="D31" s="19" t="s">
        <v>22</v>
      </c>
      <c r="E31" s="35">
        <f>F31/1000</f>
        <v>1050</v>
      </c>
      <c r="F31" s="41">
        <v>1050000</v>
      </c>
      <c r="G31" s="41">
        <v>1000463.7</v>
      </c>
      <c r="H31" s="35">
        <f>G31/1000</f>
        <v>1000.4636999999999</v>
      </c>
      <c r="I31" s="59">
        <f t="shared" si="2"/>
        <v>0.9528225714285713</v>
      </c>
    </row>
    <row r="32" spans="1:9" ht="27" customHeight="1">
      <c r="A32" s="11"/>
      <c r="B32" s="11"/>
      <c r="C32" s="18" t="s">
        <v>41</v>
      </c>
      <c r="D32" s="12">
        <v>6530000000</v>
      </c>
      <c r="E32" s="35">
        <f>F32/1000</f>
        <v>40914.637149999995</v>
      </c>
      <c r="F32" s="41">
        <v>40914637.15</v>
      </c>
      <c r="G32" s="41">
        <v>40914580.97</v>
      </c>
      <c r="H32" s="35">
        <f>G32/1000</f>
        <v>40914.580969999995</v>
      </c>
      <c r="I32" s="59">
        <f t="shared" si="2"/>
        <v>0.9999986268972693</v>
      </c>
    </row>
    <row r="33" spans="1:9" ht="23.25" customHeight="1">
      <c r="A33" s="11"/>
      <c r="B33" s="11"/>
      <c r="C33" s="18" t="s">
        <v>79</v>
      </c>
      <c r="D33" s="12">
        <v>6540000000</v>
      </c>
      <c r="E33" s="35">
        <f>F33/1000</f>
        <v>466.91724</v>
      </c>
      <c r="F33" s="41">
        <v>466917.24</v>
      </c>
      <c r="G33" s="41">
        <v>464917.24</v>
      </c>
      <c r="H33" s="35">
        <f>G33/1000</f>
        <v>464.91724</v>
      </c>
      <c r="I33" s="59">
        <f t="shared" si="2"/>
        <v>0.9957165856630181</v>
      </c>
    </row>
    <row r="34" spans="1:9" ht="24.75" customHeight="1">
      <c r="A34" s="11"/>
      <c r="B34" s="11"/>
      <c r="C34" s="18" t="s">
        <v>89</v>
      </c>
      <c r="D34" s="12">
        <v>6550000000</v>
      </c>
      <c r="E34" s="35">
        <f>F34/1000</f>
        <v>7103.778</v>
      </c>
      <c r="F34" s="41">
        <v>7103778</v>
      </c>
      <c r="G34" s="41">
        <v>6784146.38</v>
      </c>
      <c r="H34" s="35">
        <f>G34/1000</f>
        <v>6784.14638</v>
      </c>
      <c r="I34" s="59">
        <f t="shared" si="2"/>
        <v>0.9550054041666279</v>
      </c>
    </row>
    <row r="35" spans="1:9" ht="26.25" customHeight="1">
      <c r="A35" s="11"/>
      <c r="B35" s="10">
        <v>5</v>
      </c>
      <c r="C35" s="20" t="s">
        <v>65</v>
      </c>
      <c r="D35" s="21" t="s">
        <v>23</v>
      </c>
      <c r="E35" s="34">
        <f>SUM(E36:E38)</f>
        <v>37366.707740000005</v>
      </c>
      <c r="F35" s="40">
        <f>SUM(F36:F38)</f>
        <v>37366707.74</v>
      </c>
      <c r="G35" s="40">
        <f>SUM(G36:G38)</f>
        <v>36583692.620000005</v>
      </c>
      <c r="H35" s="34">
        <f>SUM(H36:H38)</f>
        <v>36583.692619999994</v>
      </c>
      <c r="I35" s="58">
        <f t="shared" si="2"/>
        <v>0.9790451134885021</v>
      </c>
    </row>
    <row r="36" spans="1:10" ht="38.25" customHeight="1">
      <c r="A36" s="11"/>
      <c r="B36" s="11"/>
      <c r="C36" s="18" t="s">
        <v>47</v>
      </c>
      <c r="D36" s="19" t="s">
        <v>24</v>
      </c>
      <c r="E36" s="35">
        <f>F36/1000</f>
        <v>572.19993</v>
      </c>
      <c r="F36" s="41">
        <v>572199.93</v>
      </c>
      <c r="G36" s="41">
        <v>569520</v>
      </c>
      <c r="H36" s="35">
        <f>G36/1000</f>
        <v>569.52</v>
      </c>
      <c r="I36" s="59">
        <f t="shared" si="2"/>
        <v>0.9953164447258845</v>
      </c>
      <c r="J36" s="39"/>
    </row>
    <row r="37" spans="1:9" ht="28.5" customHeight="1">
      <c r="A37" s="11"/>
      <c r="B37" s="11"/>
      <c r="C37" s="18" t="s">
        <v>48</v>
      </c>
      <c r="D37" s="19" t="s">
        <v>25</v>
      </c>
      <c r="E37" s="35">
        <f>F37/1000</f>
        <v>35480.03671</v>
      </c>
      <c r="F37" s="41">
        <v>35480036.71</v>
      </c>
      <c r="G37" s="41">
        <v>34776295.52</v>
      </c>
      <c r="H37" s="35">
        <f>G37/1000</f>
        <v>34776.29552</v>
      </c>
      <c r="I37" s="59">
        <f t="shared" si="2"/>
        <v>0.9801651504548288</v>
      </c>
    </row>
    <row r="38" spans="1:9" ht="42" customHeight="1">
      <c r="A38" s="11"/>
      <c r="B38" s="11"/>
      <c r="C38" s="18" t="s">
        <v>49</v>
      </c>
      <c r="D38" s="19" t="s">
        <v>26</v>
      </c>
      <c r="E38" s="35">
        <f>F38/1000</f>
        <v>1314.4711000000002</v>
      </c>
      <c r="F38" s="41">
        <v>1314471.1</v>
      </c>
      <c r="G38" s="41">
        <v>1237877.1</v>
      </c>
      <c r="H38" s="35">
        <f>G38/1000</f>
        <v>1237.8771000000002</v>
      </c>
      <c r="I38" s="59">
        <f t="shared" si="2"/>
        <v>0.9417301757337989</v>
      </c>
    </row>
    <row r="39" spans="1:9" ht="39.75" customHeight="1">
      <c r="A39" s="11"/>
      <c r="B39" s="10">
        <v>6</v>
      </c>
      <c r="C39" s="20" t="s">
        <v>66</v>
      </c>
      <c r="D39" s="22">
        <v>670000000</v>
      </c>
      <c r="E39" s="34">
        <f>SUM(E40:E41)</f>
        <v>12688.898519999999</v>
      </c>
      <c r="F39" s="40">
        <f>SUM(F40:F41)</f>
        <v>12688898.52</v>
      </c>
      <c r="G39" s="40">
        <f>SUM(G40:G41)</f>
        <v>12275655</v>
      </c>
      <c r="H39" s="34">
        <f>SUM(H40:H41)</f>
        <v>12275.655</v>
      </c>
      <c r="I39" s="58">
        <f t="shared" si="2"/>
        <v>0.9674326720046936</v>
      </c>
    </row>
    <row r="40" spans="1:9" ht="20.25" customHeight="1">
      <c r="A40" s="11"/>
      <c r="B40" s="11"/>
      <c r="C40" s="18" t="s">
        <v>27</v>
      </c>
      <c r="D40" s="12">
        <v>6710000000</v>
      </c>
      <c r="E40" s="35">
        <f>F40/1000</f>
        <v>12588.8985</v>
      </c>
      <c r="F40" s="41">
        <v>12588898.5</v>
      </c>
      <c r="G40" s="41">
        <v>12275655</v>
      </c>
      <c r="H40" s="35">
        <f>G40/1000</f>
        <v>12275.655</v>
      </c>
      <c r="I40" s="59">
        <f t="shared" si="2"/>
        <v>0.975117481485771</v>
      </c>
    </row>
    <row r="41" spans="1:9" ht="39" customHeight="1">
      <c r="A41" s="11"/>
      <c r="B41" s="11"/>
      <c r="C41" s="18" t="s">
        <v>28</v>
      </c>
      <c r="D41" s="12">
        <v>6720000000</v>
      </c>
      <c r="E41" s="35">
        <f>F41/1000</f>
        <v>100.00002</v>
      </c>
      <c r="F41" s="41">
        <v>100000.02</v>
      </c>
      <c r="G41" s="41">
        <v>0</v>
      </c>
      <c r="H41" s="35">
        <f>G41/1000</f>
        <v>0</v>
      </c>
      <c r="I41" s="59">
        <f t="shared" si="2"/>
        <v>0</v>
      </c>
    </row>
    <row r="42" spans="1:9" ht="25.5" customHeight="1">
      <c r="A42" s="11"/>
      <c r="B42" s="10">
        <v>7</v>
      </c>
      <c r="C42" s="20" t="s">
        <v>67</v>
      </c>
      <c r="D42" s="21" t="s">
        <v>29</v>
      </c>
      <c r="E42" s="34">
        <f>SUM(E43:E44)</f>
        <v>80320.39466</v>
      </c>
      <c r="F42" s="40">
        <f>SUM(F43:F44)</f>
        <v>80320394.66000001</v>
      </c>
      <c r="G42" s="40">
        <f>SUM(G43:G44)</f>
        <v>79689804.13</v>
      </c>
      <c r="H42" s="34">
        <f>SUM(H43:H44)</f>
        <v>79689.80413</v>
      </c>
      <c r="I42" s="58">
        <f t="shared" si="2"/>
        <v>0.9921490608621967</v>
      </c>
    </row>
    <row r="43" spans="1:9" ht="30.75" customHeight="1">
      <c r="A43" s="11"/>
      <c r="B43" s="11"/>
      <c r="C43" s="18" t="s">
        <v>51</v>
      </c>
      <c r="D43" s="19" t="s">
        <v>30</v>
      </c>
      <c r="E43" s="35">
        <f>F43/1000</f>
        <v>79095.55823000001</v>
      </c>
      <c r="F43" s="41">
        <v>79095558.23</v>
      </c>
      <c r="G43" s="41">
        <v>78785683.94</v>
      </c>
      <c r="H43" s="35">
        <f>G43/1000</f>
        <v>78785.68394</v>
      </c>
      <c r="I43" s="59">
        <f t="shared" si="2"/>
        <v>0.9960822794991986</v>
      </c>
    </row>
    <row r="44" spans="1:9" ht="27" customHeight="1">
      <c r="A44" s="11"/>
      <c r="B44" s="11"/>
      <c r="C44" s="18" t="s">
        <v>50</v>
      </c>
      <c r="D44" s="19" t="s">
        <v>31</v>
      </c>
      <c r="E44" s="35">
        <f>F44/1000</f>
        <v>1224.8364299999998</v>
      </c>
      <c r="F44" s="41">
        <v>1224836.43</v>
      </c>
      <c r="G44" s="41">
        <v>904120.19</v>
      </c>
      <c r="H44" s="35">
        <f>G44/1000</f>
        <v>904.12019</v>
      </c>
      <c r="I44" s="59">
        <f t="shared" si="2"/>
        <v>0.738155861350401</v>
      </c>
    </row>
    <row r="45" spans="1:9" ht="40.5" customHeight="1">
      <c r="A45" s="11"/>
      <c r="B45" s="10">
        <v>8</v>
      </c>
      <c r="C45" s="20" t="s">
        <v>74</v>
      </c>
      <c r="D45" s="21" t="s">
        <v>32</v>
      </c>
      <c r="E45" s="34">
        <f>SUM(E46:E48)</f>
        <v>79.22227000000001</v>
      </c>
      <c r="F45" s="40">
        <f>SUM(F46:F48)</f>
        <v>79222.27</v>
      </c>
      <c r="G45" s="40">
        <f>SUM(G46:G48)</f>
        <v>20000</v>
      </c>
      <c r="H45" s="34">
        <f>SUM(H46:H48)</f>
        <v>20</v>
      </c>
      <c r="I45" s="58">
        <f t="shared" si="2"/>
        <v>0.25245426570079343</v>
      </c>
    </row>
    <row r="46" spans="1:9" ht="14.25" customHeight="1">
      <c r="A46" s="11"/>
      <c r="B46" s="11"/>
      <c r="C46" s="18" t="s">
        <v>75</v>
      </c>
      <c r="D46" s="12">
        <v>6910200000</v>
      </c>
      <c r="E46" s="35">
        <f>F46/1000</f>
        <v>0</v>
      </c>
      <c r="F46" s="41">
        <v>0</v>
      </c>
      <c r="G46" s="41">
        <v>0</v>
      </c>
      <c r="H46" s="35">
        <f>G46/1000</f>
        <v>0</v>
      </c>
      <c r="I46" s="59">
        <v>0</v>
      </c>
    </row>
    <row r="47" spans="1:9" ht="26.25" customHeight="1">
      <c r="A47" s="11"/>
      <c r="B47" s="11"/>
      <c r="C47" s="18" t="s">
        <v>76</v>
      </c>
      <c r="D47" s="12">
        <v>6910500000</v>
      </c>
      <c r="E47" s="35">
        <f>F47/1000</f>
        <v>0</v>
      </c>
      <c r="F47" s="41">
        <v>0</v>
      </c>
      <c r="G47" s="41">
        <v>0</v>
      </c>
      <c r="H47" s="35">
        <f>G47/1000</f>
        <v>0</v>
      </c>
      <c r="I47" s="59">
        <v>0</v>
      </c>
    </row>
    <row r="48" spans="1:9" ht="30.75" customHeight="1">
      <c r="A48" s="11"/>
      <c r="B48" s="11"/>
      <c r="C48" s="18" t="s">
        <v>77</v>
      </c>
      <c r="D48" s="12">
        <v>6910600000</v>
      </c>
      <c r="E48" s="35">
        <f>F48/1000</f>
        <v>79.22227000000001</v>
      </c>
      <c r="F48" s="41">
        <v>79222.27</v>
      </c>
      <c r="G48" s="41">
        <v>20000</v>
      </c>
      <c r="H48" s="35">
        <f>G48/1000</f>
        <v>20</v>
      </c>
      <c r="I48" s="59">
        <f t="shared" si="2"/>
        <v>0.25245426570079343</v>
      </c>
    </row>
    <row r="49" spans="1:9" ht="24" customHeight="1">
      <c r="A49" s="11"/>
      <c r="B49" s="10">
        <v>9</v>
      </c>
      <c r="C49" s="20" t="s">
        <v>68</v>
      </c>
      <c r="D49" s="21" t="s">
        <v>33</v>
      </c>
      <c r="E49" s="34">
        <f>SUM(E50:E52)</f>
        <v>891.635</v>
      </c>
      <c r="F49" s="40">
        <f>SUM(F50:F52)</f>
        <v>891635</v>
      </c>
      <c r="G49" s="40">
        <f>SUM(G50:G52)</f>
        <v>809735</v>
      </c>
      <c r="H49" s="34">
        <f>SUM(H50:H52)</f>
        <v>809.7349999999999</v>
      </c>
      <c r="I49" s="58">
        <f t="shared" si="2"/>
        <v>0.908146270615218</v>
      </c>
    </row>
    <row r="50" spans="1:9" ht="42.75" customHeight="1">
      <c r="A50" s="11"/>
      <c r="B50" s="11"/>
      <c r="C50" s="18" t="s">
        <v>34</v>
      </c>
      <c r="D50" s="12">
        <v>7000100000</v>
      </c>
      <c r="E50" s="35">
        <f>F50/1000</f>
        <v>41.935</v>
      </c>
      <c r="F50" s="41">
        <v>41935</v>
      </c>
      <c r="G50" s="41">
        <v>41935</v>
      </c>
      <c r="H50" s="35">
        <f>G50/1000</f>
        <v>41.935</v>
      </c>
      <c r="I50" s="59">
        <f t="shared" si="2"/>
        <v>1</v>
      </c>
    </row>
    <row r="51" spans="1:9" ht="32.25" customHeight="1">
      <c r="A51" s="11"/>
      <c r="B51" s="11"/>
      <c r="C51" s="18" t="s">
        <v>35</v>
      </c>
      <c r="D51" s="12">
        <v>7000200000</v>
      </c>
      <c r="E51" s="35">
        <f>F51/1000</f>
        <v>81.9</v>
      </c>
      <c r="F51" s="41">
        <v>81900</v>
      </c>
      <c r="G51" s="41">
        <v>0</v>
      </c>
      <c r="H51" s="35">
        <f>G51/1000</f>
        <v>0</v>
      </c>
      <c r="I51" s="59">
        <f t="shared" si="2"/>
        <v>0</v>
      </c>
    </row>
    <row r="52" spans="1:9" ht="44.25" customHeight="1">
      <c r="A52" s="11"/>
      <c r="B52" s="11"/>
      <c r="C52" s="18" t="s">
        <v>42</v>
      </c>
      <c r="D52" s="12">
        <v>7000300000</v>
      </c>
      <c r="E52" s="35">
        <f>F52/1000</f>
        <v>767.8</v>
      </c>
      <c r="F52" s="41">
        <v>767800</v>
      </c>
      <c r="G52" s="41">
        <v>767800</v>
      </c>
      <c r="H52" s="35">
        <f>G52/1000</f>
        <v>767.8</v>
      </c>
      <c r="I52" s="59">
        <f t="shared" si="2"/>
        <v>1</v>
      </c>
    </row>
    <row r="53" spans="1:9" ht="32.25" customHeight="1">
      <c r="A53" s="11"/>
      <c r="B53" s="10">
        <v>10</v>
      </c>
      <c r="C53" s="20" t="s">
        <v>69</v>
      </c>
      <c r="D53" s="21" t="s">
        <v>36</v>
      </c>
      <c r="E53" s="34">
        <f>SUM(E54:E55)</f>
        <v>8167.93117</v>
      </c>
      <c r="F53" s="40">
        <f>SUM(F54:F55)</f>
        <v>8167931.17</v>
      </c>
      <c r="G53" s="40">
        <f>SUM(G54:G55)</f>
        <v>7726102.880000001</v>
      </c>
      <c r="H53" s="34">
        <f>SUM(H54:H55)</f>
        <v>7726.10288</v>
      </c>
      <c r="I53" s="58">
        <f t="shared" si="2"/>
        <v>0.9459069523476409</v>
      </c>
    </row>
    <row r="54" spans="1:9" ht="27" customHeight="1">
      <c r="A54" s="11"/>
      <c r="B54" s="11"/>
      <c r="C54" s="18" t="s">
        <v>52</v>
      </c>
      <c r="D54" s="19" t="s">
        <v>37</v>
      </c>
      <c r="E54" s="35">
        <f>F54/1000</f>
        <v>2632.4</v>
      </c>
      <c r="F54" s="41">
        <v>2632400</v>
      </c>
      <c r="G54" s="41">
        <v>2405783.27</v>
      </c>
      <c r="H54" s="35">
        <f>G54/1000</f>
        <v>2405.78327</v>
      </c>
      <c r="I54" s="59">
        <f t="shared" si="2"/>
        <v>0.9139125018994073</v>
      </c>
    </row>
    <row r="55" spans="1:9" ht="33.75" customHeight="1">
      <c r="A55" s="11"/>
      <c r="B55" s="11"/>
      <c r="C55" s="18" t="s">
        <v>78</v>
      </c>
      <c r="D55" s="19" t="s">
        <v>38</v>
      </c>
      <c r="E55" s="35">
        <f>F55/1000</f>
        <v>5535.53117</v>
      </c>
      <c r="F55" s="41">
        <v>5535531.17</v>
      </c>
      <c r="G55" s="41">
        <v>5320319.61</v>
      </c>
      <c r="H55" s="35">
        <f>G55/1000</f>
        <v>5320.3196100000005</v>
      </c>
      <c r="I55" s="59">
        <f>H55/E55</f>
        <v>0.9611217869811038</v>
      </c>
    </row>
    <row r="56" spans="1:9" ht="52.5" customHeight="1">
      <c r="A56" s="11"/>
      <c r="B56" s="10">
        <v>11</v>
      </c>
      <c r="C56" s="43" t="s">
        <v>71</v>
      </c>
      <c r="D56" s="44">
        <v>7300000000</v>
      </c>
      <c r="E56" s="34">
        <f>SUM(E57:E58)</f>
        <v>17330.70426</v>
      </c>
      <c r="F56" s="40">
        <f>SUM(F57:F58)</f>
        <v>17330704.259999998</v>
      </c>
      <c r="G56" s="40">
        <f>SUM(G57:G58)</f>
        <v>16232999.870000001</v>
      </c>
      <c r="H56" s="34">
        <f>SUM(H57:H58)</f>
        <v>16232.99987</v>
      </c>
      <c r="I56" s="58">
        <f t="shared" si="2"/>
        <v>0.9366612935324534</v>
      </c>
    </row>
    <row r="57" spans="1:9" ht="29.25" customHeight="1">
      <c r="A57" s="11"/>
      <c r="B57" s="11"/>
      <c r="C57" s="45" t="s">
        <v>57</v>
      </c>
      <c r="D57" s="46">
        <v>7310000000</v>
      </c>
      <c r="E57" s="35">
        <f>F57/1000</f>
        <v>10171.24283</v>
      </c>
      <c r="F57" s="41">
        <v>10171242.83</v>
      </c>
      <c r="G57" s="41">
        <v>9230047.65</v>
      </c>
      <c r="H57" s="35">
        <f>G57/1000</f>
        <v>9230.04765</v>
      </c>
      <c r="I57" s="59">
        <f t="shared" si="2"/>
        <v>0.9074650762221553</v>
      </c>
    </row>
    <row r="58" spans="1:9" ht="21" customHeight="1">
      <c r="A58" s="11"/>
      <c r="B58" s="11"/>
      <c r="C58" s="45" t="s">
        <v>58</v>
      </c>
      <c r="D58" s="12">
        <v>7320000000</v>
      </c>
      <c r="E58" s="35">
        <f>F58/1000</f>
        <v>7159.461429999999</v>
      </c>
      <c r="F58" s="41">
        <v>7159461.43</v>
      </c>
      <c r="G58" s="41">
        <v>7002952.22</v>
      </c>
      <c r="H58" s="35">
        <f>G58/1000</f>
        <v>7002.95222</v>
      </c>
      <c r="I58" s="59">
        <f t="shared" si="2"/>
        <v>0.9781395274588414</v>
      </c>
    </row>
    <row r="59" spans="1:9" ht="41.25" customHeight="1">
      <c r="A59" s="11"/>
      <c r="B59" s="10">
        <v>12</v>
      </c>
      <c r="C59" s="60" t="s">
        <v>99</v>
      </c>
      <c r="D59" s="22">
        <v>7400000000</v>
      </c>
      <c r="E59" s="34">
        <f>SUM(E60:E64)</f>
        <v>717410.00985</v>
      </c>
      <c r="F59" s="40">
        <f>SUM(F60:F64)</f>
        <v>717410009.8499999</v>
      </c>
      <c r="G59" s="40">
        <f>SUM(G60:G64)</f>
        <v>702362276.23</v>
      </c>
      <c r="H59" s="34">
        <f>SUM(H60:H64)</f>
        <v>702362.2762300001</v>
      </c>
      <c r="I59" s="58">
        <f t="shared" si="2"/>
        <v>0.9790249182289131</v>
      </c>
    </row>
    <row r="60" spans="1:9" ht="19.5" customHeight="1">
      <c r="A60" s="11"/>
      <c r="B60" s="11"/>
      <c r="C60" s="18" t="s">
        <v>59</v>
      </c>
      <c r="D60" s="12">
        <v>7410000000</v>
      </c>
      <c r="E60" s="35">
        <f>F60/1000</f>
        <v>228171.24324</v>
      </c>
      <c r="F60" s="41">
        <v>228171243.24</v>
      </c>
      <c r="G60" s="41">
        <v>223594306.53</v>
      </c>
      <c r="H60" s="35">
        <f>G60/1000</f>
        <v>223594.30653</v>
      </c>
      <c r="I60" s="59">
        <f t="shared" si="2"/>
        <v>0.9799407819977306</v>
      </c>
    </row>
    <row r="61" spans="1:9" ht="22.5" customHeight="1">
      <c r="A61" s="11"/>
      <c r="B61" s="11"/>
      <c r="C61" s="18" t="s">
        <v>43</v>
      </c>
      <c r="D61" s="12">
        <v>7420000000</v>
      </c>
      <c r="E61" s="35">
        <f>F61/1000</f>
        <v>428672.71183</v>
      </c>
      <c r="F61" s="41">
        <v>428672711.83</v>
      </c>
      <c r="G61" s="41">
        <v>420883475.31</v>
      </c>
      <c r="H61" s="35">
        <f>G61/1000</f>
        <v>420883.47531</v>
      </c>
      <c r="I61" s="59">
        <f t="shared" si="2"/>
        <v>0.9818294089988892</v>
      </c>
    </row>
    <row r="62" spans="1:9" ht="25.5" customHeight="1">
      <c r="A62" s="11"/>
      <c r="B62" s="11"/>
      <c r="C62" s="18" t="s">
        <v>44</v>
      </c>
      <c r="D62" s="12">
        <v>7430000000</v>
      </c>
      <c r="E62" s="35">
        <f>F62/1000</f>
        <v>45184.01122</v>
      </c>
      <c r="F62" s="41">
        <v>45184011.22</v>
      </c>
      <c r="G62" s="41">
        <v>43431069.65</v>
      </c>
      <c r="H62" s="35">
        <f>G62/1000</f>
        <v>43431.06965</v>
      </c>
      <c r="I62" s="59">
        <f t="shared" si="2"/>
        <v>0.9612043835270629</v>
      </c>
    </row>
    <row r="63" spans="1:9" ht="23.25" customHeight="1">
      <c r="A63" s="11"/>
      <c r="B63" s="11"/>
      <c r="C63" s="18" t="s">
        <v>2</v>
      </c>
      <c r="D63" s="12">
        <v>7440000000</v>
      </c>
      <c r="E63" s="35">
        <f>F63/1000</f>
        <v>15382.04356</v>
      </c>
      <c r="F63" s="41">
        <v>15382043.56</v>
      </c>
      <c r="G63" s="41">
        <v>14453424.74</v>
      </c>
      <c r="H63" s="35">
        <f>G63/1000</f>
        <v>14453.42474</v>
      </c>
      <c r="I63" s="59">
        <f t="shared" si="2"/>
        <v>0.9396296846789063</v>
      </c>
    </row>
    <row r="64" spans="1:9" ht="24.75" customHeight="1">
      <c r="A64" s="11"/>
      <c r="B64" s="11"/>
      <c r="C64" s="18" t="s">
        <v>56</v>
      </c>
      <c r="D64" s="12">
        <v>7450000000</v>
      </c>
      <c r="E64" s="35">
        <f>F64/1000</f>
        <v>0</v>
      </c>
      <c r="F64" s="41">
        <v>0</v>
      </c>
      <c r="G64" s="41"/>
      <c r="H64" s="35">
        <f>G64/1000</f>
        <v>0</v>
      </c>
      <c r="I64" s="59">
        <v>0</v>
      </c>
    </row>
    <row r="65" spans="1:9" ht="48" customHeight="1">
      <c r="A65" s="11"/>
      <c r="B65" s="10">
        <v>13</v>
      </c>
      <c r="C65" s="20" t="s">
        <v>63</v>
      </c>
      <c r="D65" s="22">
        <v>750000000</v>
      </c>
      <c r="E65" s="34">
        <f>SUM(E66:E67)</f>
        <v>165.70080000000002</v>
      </c>
      <c r="F65" s="40">
        <f>SUM(F66:F67)</f>
        <v>165700.8</v>
      </c>
      <c r="G65" s="40">
        <f>SUM(G66:G67)</f>
        <v>165700.8</v>
      </c>
      <c r="H65" s="34">
        <f>SUM(H66:H67)</f>
        <v>165.70080000000002</v>
      </c>
      <c r="I65" s="58">
        <f t="shared" si="2"/>
        <v>1</v>
      </c>
    </row>
    <row r="66" spans="1:9" ht="24.75" customHeight="1">
      <c r="A66" s="11"/>
      <c r="B66" s="10"/>
      <c r="C66" s="18" t="s">
        <v>72</v>
      </c>
      <c r="D66" s="12">
        <v>751000000</v>
      </c>
      <c r="E66" s="35">
        <f>F66/1000</f>
        <v>68</v>
      </c>
      <c r="F66" s="41">
        <v>68000</v>
      </c>
      <c r="G66" s="41">
        <v>68000</v>
      </c>
      <c r="H66" s="35">
        <f>G66/1000</f>
        <v>68</v>
      </c>
      <c r="I66" s="59">
        <f t="shared" si="2"/>
        <v>1</v>
      </c>
    </row>
    <row r="67" spans="1:9" ht="32.25" customHeight="1">
      <c r="A67" s="11"/>
      <c r="B67" s="11"/>
      <c r="C67" s="18" t="s">
        <v>73</v>
      </c>
      <c r="D67" s="12">
        <v>752000000</v>
      </c>
      <c r="E67" s="35">
        <f>F67/1000</f>
        <v>97.7008</v>
      </c>
      <c r="F67" s="41">
        <v>97700.8</v>
      </c>
      <c r="G67" s="41">
        <v>97700.8</v>
      </c>
      <c r="H67" s="35">
        <f>G67/1000</f>
        <v>97.7008</v>
      </c>
      <c r="I67" s="59">
        <f t="shared" si="2"/>
        <v>1</v>
      </c>
    </row>
    <row r="68" spans="1:9" ht="39" customHeight="1">
      <c r="A68" s="11"/>
      <c r="B68" s="10">
        <v>14</v>
      </c>
      <c r="C68" s="20" t="s">
        <v>70</v>
      </c>
      <c r="D68" s="22">
        <v>7600000000</v>
      </c>
      <c r="E68" s="47">
        <f>SUM(E69:E78)</f>
        <v>10681.169840000002</v>
      </c>
      <c r="F68" s="40">
        <f>SUM(F69:F78)</f>
        <v>10681169.840000002</v>
      </c>
      <c r="G68" s="40">
        <f>SUM(G69:G78)</f>
        <v>10226234.25</v>
      </c>
      <c r="H68" s="47">
        <f>SUM(H69:H78)</f>
        <v>10226.23425</v>
      </c>
      <c r="I68" s="58">
        <f t="shared" si="2"/>
        <v>0.9574077000164991</v>
      </c>
    </row>
    <row r="69" spans="1:9" ht="43.5" customHeight="1">
      <c r="A69" s="11"/>
      <c r="B69" s="10"/>
      <c r="C69" s="18" t="s">
        <v>80</v>
      </c>
      <c r="D69" s="12">
        <v>7610100000</v>
      </c>
      <c r="E69" s="48">
        <f>F69/1000</f>
        <v>2004.7</v>
      </c>
      <c r="F69" s="41">
        <v>2004700</v>
      </c>
      <c r="G69" s="41">
        <v>1729730</v>
      </c>
      <c r="H69" s="35">
        <f>G69/1000</f>
        <v>1729.73</v>
      </c>
      <c r="I69" s="59">
        <f t="shared" si="2"/>
        <v>0.8628373322691675</v>
      </c>
    </row>
    <row r="70" spans="1:9" ht="39.75" customHeight="1">
      <c r="A70" s="11"/>
      <c r="B70" s="10"/>
      <c r="C70" s="49" t="s">
        <v>81</v>
      </c>
      <c r="D70" s="46">
        <v>7610200000</v>
      </c>
      <c r="E70" s="48">
        <f aca="true" t="shared" si="3" ref="E70:E78">F70/1000</f>
        <v>11.4649</v>
      </c>
      <c r="F70" s="50">
        <v>11464.9</v>
      </c>
      <c r="G70" s="50">
        <v>11396.94</v>
      </c>
      <c r="H70" s="35">
        <f aca="true" t="shared" si="4" ref="H70:H78">G70/1000</f>
        <v>11.39694</v>
      </c>
      <c r="I70" s="59">
        <f t="shared" si="2"/>
        <v>0.9940723425411474</v>
      </c>
    </row>
    <row r="71" spans="1:9" ht="39" customHeight="1">
      <c r="A71" s="11"/>
      <c r="B71" s="11"/>
      <c r="C71" s="49" t="s">
        <v>94</v>
      </c>
      <c r="D71" s="46">
        <v>7610300000</v>
      </c>
      <c r="E71" s="48">
        <f t="shared" si="3"/>
        <v>7646.06491</v>
      </c>
      <c r="F71" s="50">
        <v>7646064.91</v>
      </c>
      <c r="G71" s="50">
        <v>7498159.07</v>
      </c>
      <c r="H71" s="35">
        <f t="shared" si="4"/>
        <v>7498.159070000001</v>
      </c>
      <c r="I71" s="59">
        <f t="shared" si="2"/>
        <v>0.9806559528671331</v>
      </c>
    </row>
    <row r="72" spans="1:9" ht="31.5" customHeight="1">
      <c r="A72" s="11"/>
      <c r="B72" s="11"/>
      <c r="C72" s="49" t="s">
        <v>82</v>
      </c>
      <c r="D72" s="46">
        <v>7610400000</v>
      </c>
      <c r="E72" s="48">
        <f t="shared" si="3"/>
        <v>1</v>
      </c>
      <c r="F72" s="50">
        <v>1000</v>
      </c>
      <c r="G72" s="50">
        <v>0</v>
      </c>
      <c r="H72" s="35">
        <f t="shared" si="4"/>
        <v>0</v>
      </c>
      <c r="I72" s="59">
        <f t="shared" si="2"/>
        <v>0</v>
      </c>
    </row>
    <row r="73" spans="1:9" ht="35.25" customHeight="1">
      <c r="A73" s="11"/>
      <c r="B73" s="11"/>
      <c r="C73" s="49" t="s">
        <v>83</v>
      </c>
      <c r="D73" s="46">
        <v>7610500000</v>
      </c>
      <c r="E73" s="48">
        <f t="shared" si="3"/>
        <v>0</v>
      </c>
      <c r="F73" s="41">
        <v>0</v>
      </c>
      <c r="G73" s="50">
        <v>0</v>
      </c>
      <c r="H73" s="35">
        <f t="shared" si="4"/>
        <v>0</v>
      </c>
      <c r="I73" s="59">
        <v>0</v>
      </c>
    </row>
    <row r="74" spans="1:9" ht="28.5" customHeight="1">
      <c r="A74" s="11"/>
      <c r="B74" s="11"/>
      <c r="C74" s="49" t="s">
        <v>84</v>
      </c>
      <c r="D74" s="46">
        <v>7610600000</v>
      </c>
      <c r="E74" s="48">
        <f t="shared" si="3"/>
        <v>0</v>
      </c>
      <c r="F74" s="41">
        <v>0</v>
      </c>
      <c r="G74" s="41">
        <v>0</v>
      </c>
      <c r="H74" s="35">
        <f t="shared" si="4"/>
        <v>0</v>
      </c>
      <c r="I74" s="59">
        <v>0</v>
      </c>
    </row>
    <row r="75" spans="1:9" ht="42.75" customHeight="1">
      <c r="A75" s="11"/>
      <c r="B75" s="11"/>
      <c r="C75" s="49" t="s">
        <v>85</v>
      </c>
      <c r="D75" s="46">
        <v>7610700000</v>
      </c>
      <c r="E75" s="48">
        <f t="shared" si="3"/>
        <v>809.91516</v>
      </c>
      <c r="F75" s="41">
        <v>809915.16</v>
      </c>
      <c r="G75" s="41">
        <v>806538.18</v>
      </c>
      <c r="H75" s="35">
        <f t="shared" si="4"/>
        <v>806.53818</v>
      </c>
      <c r="I75" s="59">
        <f t="shared" si="2"/>
        <v>0.9958304521673603</v>
      </c>
    </row>
    <row r="76" spans="1:9" ht="33" customHeight="1">
      <c r="A76" s="11"/>
      <c r="B76" s="11"/>
      <c r="C76" s="49" t="s">
        <v>86</v>
      </c>
      <c r="D76" s="46">
        <v>7610800000</v>
      </c>
      <c r="E76" s="48">
        <f t="shared" si="3"/>
        <v>10</v>
      </c>
      <c r="F76" s="41">
        <v>10000</v>
      </c>
      <c r="G76" s="41">
        <v>0</v>
      </c>
      <c r="H76" s="35">
        <f t="shared" si="4"/>
        <v>0</v>
      </c>
      <c r="I76" s="59">
        <f t="shared" si="2"/>
        <v>0</v>
      </c>
    </row>
    <row r="77" spans="1:9" ht="28.5" customHeight="1">
      <c r="A77" s="11"/>
      <c r="B77" s="11"/>
      <c r="C77" s="49" t="s">
        <v>87</v>
      </c>
      <c r="D77" s="46">
        <v>7610900000</v>
      </c>
      <c r="E77" s="48">
        <f t="shared" si="3"/>
        <v>52.99999</v>
      </c>
      <c r="F77" s="41">
        <v>52999.99</v>
      </c>
      <c r="G77" s="41">
        <v>48000</v>
      </c>
      <c r="H77" s="35">
        <f t="shared" si="4"/>
        <v>48</v>
      </c>
      <c r="I77" s="59">
        <f t="shared" si="2"/>
        <v>0.9056605482378394</v>
      </c>
    </row>
    <row r="78" spans="1:9" ht="26.25" customHeight="1">
      <c r="A78" s="11"/>
      <c r="B78" s="11"/>
      <c r="C78" s="49" t="s">
        <v>88</v>
      </c>
      <c r="D78" s="46">
        <v>7611000000</v>
      </c>
      <c r="E78" s="48">
        <f t="shared" si="3"/>
        <v>145.02488</v>
      </c>
      <c r="F78" s="41">
        <v>145024.88</v>
      </c>
      <c r="G78" s="41">
        <v>132410.06</v>
      </c>
      <c r="H78" s="35">
        <f t="shared" si="4"/>
        <v>132.41006</v>
      </c>
      <c r="I78" s="59">
        <f>H78/E78</f>
        <v>0.9130161666053438</v>
      </c>
    </row>
    <row r="79" spans="1:9" ht="19.5" customHeight="1">
      <c r="A79" s="15"/>
      <c r="B79" s="11"/>
      <c r="C79" s="51" t="s">
        <v>40</v>
      </c>
      <c r="D79" s="52"/>
      <c r="E79" s="34">
        <f>(E68+E65+E59+E56+E53+E49+E45+E42+E39+E35+E29+E25+E18+E14)</f>
        <v>1173327.69656</v>
      </c>
      <c r="F79" s="53">
        <f>F68+F65+F59+F56+F53+F49+F45+F42+F39+F35+F29+F25+F18+F14</f>
        <v>1173327696.5599997</v>
      </c>
      <c r="G79" s="41">
        <f>G68+G65+G59+G56+G53+G49+G45+G42+G39+G35+G29+G25+G18+G14</f>
        <v>1143791519.02</v>
      </c>
      <c r="H79" s="34">
        <f>G79/1000</f>
        <v>1143791.51902</v>
      </c>
      <c r="I79" s="58">
        <f>H79/E79</f>
        <v>0.9748270004819667</v>
      </c>
    </row>
    <row r="80" ht="12.75">
      <c r="G80" s="61"/>
    </row>
    <row r="81" ht="12.75">
      <c r="G81" s="61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KAN</cp:lastModifiedBy>
  <cp:lastPrinted>2020-10-13T05:26:03Z</cp:lastPrinted>
  <dcterms:created xsi:type="dcterms:W3CDTF">2015-12-02T08:19:06Z</dcterms:created>
  <dcterms:modified xsi:type="dcterms:W3CDTF">2021-03-17T02:56:59Z</dcterms:modified>
  <cp:category/>
  <cp:version/>
  <cp:contentType/>
  <cp:contentStatus/>
</cp:coreProperties>
</file>