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4240" windowHeight="11730" activeTab="1"/>
  </bookViews>
  <sheets>
    <sheet name="Таблица 6" sheetId="1" r:id="rId1"/>
    <sheet name="Таблица 7" sheetId="3" r:id="rId2"/>
    <sheet name="Таблица 8" sheetId="2" r:id="rId3"/>
  </sheets>
  <externalReferences>
    <externalReference r:id="rId4"/>
  </externalReferences>
  <definedNames>
    <definedName name="_xlnm.Print_Area" localSheetId="1">'Таблица 7'!$A$1:$K$18</definedName>
  </definedNames>
  <calcPr calcId="125725"/>
</workbook>
</file>

<file path=xl/calcChain.xml><?xml version="1.0" encoding="utf-8"?>
<calcChain xmlns="http://schemas.openxmlformats.org/spreadsheetml/2006/main">
  <c r="F35" i="2"/>
  <c r="E35"/>
  <c r="F34"/>
  <c r="E34"/>
  <c r="F33"/>
  <c r="F32"/>
  <c r="F31"/>
  <c r="F30"/>
  <c r="E30"/>
  <c r="F29"/>
  <c r="E29"/>
  <c r="F28"/>
  <c r="E28"/>
  <c r="F26"/>
  <c r="E26"/>
  <c r="F25"/>
  <c r="E25"/>
  <c r="F24"/>
  <c r="E24"/>
  <c r="F23"/>
  <c r="E23"/>
  <c r="F15"/>
  <c r="E15"/>
  <c r="F14"/>
  <c r="I14" i="3" l="1"/>
  <c r="H14"/>
  <c r="I12"/>
  <c r="H12"/>
  <c r="G12" i="1" l="1"/>
  <c r="E27" i="2" l="1"/>
  <c r="F27"/>
  <c r="D27"/>
  <c r="G12" i="3"/>
  <c r="G24" i="1"/>
  <c r="F24"/>
  <c r="F13"/>
  <c r="I18" i="3"/>
  <c r="H18"/>
  <c r="J12"/>
  <c r="D11" i="2"/>
  <c r="G18" i="3"/>
  <c r="K14" l="1"/>
  <c r="F11" i="2"/>
  <c r="G13" i="1" l="1"/>
  <c r="E11" i="2"/>
  <c r="E16"/>
  <c r="F16"/>
  <c r="D16"/>
  <c r="F22"/>
  <c r="K18" i="3" l="1"/>
  <c r="J18"/>
  <c r="J14"/>
  <c r="G16"/>
  <c r="G15"/>
  <c r="G14"/>
  <c r="K12"/>
  <c r="D22" i="2"/>
  <c r="E22"/>
  <c r="G19" i="1" l="1"/>
  <c r="F19"/>
  <c r="G8"/>
  <c r="F8"/>
</calcChain>
</file>

<file path=xl/sharedStrings.xml><?xml version="1.0" encoding="utf-8"?>
<sst xmlns="http://schemas.openxmlformats.org/spreadsheetml/2006/main" count="194" uniqueCount="88">
  <si>
    <t>(отчетный период)</t>
  </si>
  <si>
    <t>№ п/п</t>
  </si>
  <si>
    <t>Наименование подпрограммы муниципальной программы, ведомственной целевой программы, основного мероприятия, мероприятия</t>
  </si>
  <si>
    <t>Ответственный исполнитель</t>
  </si>
  <si>
    <t>Плановый срок исполнения мероприятия (месяц, квартал)</t>
  </si>
  <si>
    <t>Источник финансирования</t>
  </si>
  <si>
    <t>Профинансировано за отчетный период, тыс.руб.</t>
  </si>
  <si>
    <t>Наименование показателя объема мероприятия, единица измерения</t>
  </si>
  <si>
    <t>Фактическое значение показателя мероприятия</t>
  </si>
  <si>
    <t>Обоснование причин отклонения (при наличии)</t>
  </si>
  <si>
    <t>Подпрограмма № 1 "Дошкольное образование"</t>
  </si>
  <si>
    <t>Работа с детьми с ограниченными возможностями здоровья</t>
  </si>
  <si>
    <t>Подпрограмма № 2 "Общее образование"</t>
  </si>
  <si>
    <t>Местный бюджет, областной бюджет</t>
  </si>
  <si>
    <t>местный бюджет</t>
  </si>
  <si>
    <t>Наименование муниципальной программы, подпрограммы муниципальной программы, ведомственной целевой программы, основного мероприятия, мероприятия</t>
  </si>
  <si>
    <t>Ответственный  исполнитель, соисполнители, участники, исполнители</t>
  </si>
  <si>
    <t>Расходы местного бюджета, тыс. рублей</t>
  </si>
  <si>
    <t>исполнение на отчетную дату</t>
  </si>
  <si>
    <t>Таблица 8</t>
  </si>
  <si>
    <t>Наименование муниципальной услуги (работы)/ показателя объема услуги</t>
  </si>
  <si>
    <t>Единицы измерения объема муниципальной услуги (работы)</t>
  </si>
  <si>
    <t>Объем оказания (выполнения) муниципальных услуг (работ) в натуральных показателях</t>
  </si>
  <si>
    <t>план</t>
  </si>
  <si>
    <t>факт</t>
  </si>
  <si>
    <t>Отклонение</t>
  </si>
  <si>
    <t>%</t>
  </si>
  <si>
    <t xml:space="preserve"> (-)/  (+)</t>
  </si>
  <si>
    <t>Таблица 7</t>
  </si>
  <si>
    <t>Содержание аппарата Комитета по образованию</t>
  </si>
  <si>
    <t xml:space="preserve">Комитет по образованию </t>
  </si>
  <si>
    <t>Объем оказания (выполнения) муниципальных услуг (работ) в тыс. руб.</t>
  </si>
  <si>
    <t xml:space="preserve">Отчет об использовании бюджетных ассигнований местного бюджета </t>
  </si>
  <si>
    <t>Председатель Комитета по образованию</t>
  </si>
  <si>
    <t>О.О. Горошко</t>
  </si>
  <si>
    <t xml:space="preserve">Муниципальное задание на реализацию образовательных программ ДОО </t>
  </si>
  <si>
    <t>Содержание зданий, сооружений и оборудования,  подготовка ДОО к новому учебному году</t>
  </si>
  <si>
    <t>Строительство, реконструкция и капитальный ремонт ДОО</t>
  </si>
  <si>
    <t>1.</t>
  </si>
  <si>
    <t>2.</t>
  </si>
  <si>
    <t>3.</t>
  </si>
  <si>
    <t>4.</t>
  </si>
  <si>
    <t>Муниципальное задание на реализацию общеобразовательных программ начального общего, основного общего и среднего общего образования</t>
  </si>
  <si>
    <t>Содержание зданий, сооружений и оборудования, подготовка ОО к новому учебному году</t>
  </si>
  <si>
    <t>Строительство, реконструкция и капитальный ремонт ОО</t>
  </si>
  <si>
    <t xml:space="preserve">Обеспечение оптимальных условий для здоровьесберегающей деятельности участников образовательного процесса </t>
  </si>
  <si>
    <t>5.</t>
  </si>
  <si>
    <t>Муниципальное задание на реализацию программ дополнительного образования</t>
  </si>
  <si>
    <t>Содержание зданий, сооружений и оборудования, подготовка ОДО к новому учебному году</t>
  </si>
  <si>
    <t>Строительство, реконструкция и капитальный ремонт ОДО</t>
  </si>
  <si>
    <t>Обеспечение функционирования системы персонифицированного финансирования дополнительного образования детей</t>
  </si>
  <si>
    <t>Содержание зданий, сооружений и оборудования Комитета по образованию</t>
  </si>
  <si>
    <t>Государственная итоговая аттестация (ГИА) в 11(12) классах и 9-х классах</t>
  </si>
  <si>
    <t>Проведение  городских и участие в региональных  мероприятиях педагогов</t>
  </si>
  <si>
    <t xml:space="preserve">Транспортные расходы по организации и проведению выездных мероприятий </t>
  </si>
  <si>
    <t>Проведение  городских и участие в региональных  мероприятиях детей</t>
  </si>
  <si>
    <t>6.</t>
  </si>
  <si>
    <t>Расходы, связанные с проведением ПМПК</t>
  </si>
  <si>
    <t>7.</t>
  </si>
  <si>
    <t>план на 01 января отчетного года</t>
  </si>
  <si>
    <t xml:space="preserve">план на отчетную дату </t>
  </si>
  <si>
    <t>Муниципальная подпрограмма № 3 "Дополнительное образование детей в сфере образования"</t>
  </si>
  <si>
    <t>Муниципальная подпрограмма № 4 "Обеспечение управления муниципальной системой образования"</t>
  </si>
  <si>
    <t>Подпрогармма № 3 "Дополнительное образование детей в сфере образования"</t>
  </si>
  <si>
    <t>Реализация основных общеобразовательных программ дошкольного образования</t>
  </si>
  <si>
    <t>человек</t>
  </si>
  <si>
    <t>1. Подпрограмма № 1 "Дошкольное образование"</t>
  </si>
  <si>
    <t>1.1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</si>
  <si>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</si>
  <si>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основного общего образования</t>
  </si>
  <si>
    <t>2.1</t>
  </si>
  <si>
    <t>2.2</t>
  </si>
  <si>
    <t>2.3</t>
  </si>
  <si>
    <t>Реализация дополнительных общеразвивающих программ</t>
  </si>
  <si>
    <t>человек-час</t>
  </si>
  <si>
    <t>Реализация основных общеобразовательных программ среднего общего образования</t>
  </si>
  <si>
    <t>администрации ЗГМО</t>
  </si>
  <si>
    <t>Таблица 6</t>
  </si>
  <si>
    <t>3.1</t>
  </si>
  <si>
    <t>Объем финансирования, предусмотренный на 2021 год, тыс.руб.</t>
  </si>
  <si>
    <r>
      <t xml:space="preserve">по состоянию на </t>
    </r>
    <r>
      <rPr>
        <b/>
        <u/>
        <sz val="13"/>
        <color theme="1"/>
        <rFont val="Times New Roman"/>
        <family val="1"/>
        <charset val="204"/>
      </rPr>
      <t>01 января 2022 года</t>
    </r>
  </si>
  <si>
    <t>Отчет об исполнении мероприятий муниципальной программы "Развитие образования" на 2020-2024 г.г. за 2021 год</t>
  </si>
  <si>
    <t>Плановое значение показателя мероприятия на 2021 год</t>
  </si>
  <si>
    <t>Проведение оценки качества образования</t>
  </si>
  <si>
    <t>8.</t>
  </si>
  <si>
    <r>
      <t xml:space="preserve">Отчет о выполнении сводных показателей  муниципальных заданий на оказание муниципальных услуг (выполнение работ) в рамках муниципальной программы "Развитие образования" на 2020-2024 гг. за </t>
    </r>
    <r>
      <rPr>
        <b/>
        <u/>
        <sz val="13"/>
        <color theme="1"/>
        <rFont val="Times New Roman"/>
        <family val="1"/>
        <charset val="204"/>
      </rPr>
      <t>2021 год</t>
    </r>
  </si>
  <si>
    <r>
      <t xml:space="preserve">на реализацию муниципальной программы "Развитие образования" на 2020-2024 гг. за </t>
    </r>
    <r>
      <rPr>
        <b/>
        <u/>
        <sz val="13"/>
        <color theme="1"/>
        <rFont val="Times New Roman"/>
        <family val="1"/>
        <charset val="204"/>
      </rPr>
      <t>2021 год</t>
    </r>
  </si>
  <si>
    <r>
      <t xml:space="preserve">по состоянию на </t>
    </r>
    <r>
      <rPr>
        <b/>
        <u/>
        <sz val="13"/>
        <color theme="1"/>
        <rFont val="Times New Roman"/>
        <family val="1"/>
        <charset val="204"/>
      </rPr>
      <t>01.01.2022 года</t>
    </r>
  </si>
</sst>
</file>

<file path=xl/styles.xml><?xml version="1.0" encoding="utf-8"?>
<styleSheet xmlns="http://schemas.openxmlformats.org/spreadsheetml/2006/main">
  <numFmts count="1">
    <numFmt numFmtId="164" formatCode="0.0%"/>
  </numFmts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/>
    <xf numFmtId="4" fontId="3" fillId="0" borderId="1" xfId="0" applyNumberFormat="1" applyFont="1" applyFill="1" applyBorder="1"/>
    <xf numFmtId="0" fontId="3" fillId="0" borderId="0" xfId="0" applyFont="1" applyFill="1"/>
    <xf numFmtId="0" fontId="1" fillId="0" borderId="1" xfId="0" applyFont="1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3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4" fillId="0" borderId="0" xfId="0" applyFont="1" applyFill="1"/>
    <xf numFmtId="0" fontId="4" fillId="0" borderId="0" xfId="0" applyFont="1" applyFill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8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/>
    </xf>
    <xf numFmtId="14" fontId="1" fillId="0" borderId="1" xfId="0" applyNumberFormat="1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16" fontId="1" fillId="0" borderId="1" xfId="0" applyNumberFormat="1" applyFont="1" applyFill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2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0" borderId="0" xfId="1" applyNumberFormat="1" applyFont="1" applyFill="1"/>
    <xf numFmtId="164" fontId="3" fillId="0" borderId="1" xfId="1" applyNumberFormat="1" applyFont="1" applyFill="1" applyBorder="1"/>
    <xf numFmtId="164" fontId="1" fillId="0" borderId="1" xfId="1" applyNumberFormat="1" applyFont="1" applyFill="1" applyBorder="1"/>
    <xf numFmtId="0" fontId="1" fillId="0" borderId="0" xfId="0" applyFont="1" applyFill="1" applyAlignment="1">
      <alignment horizontal="right"/>
    </xf>
    <xf numFmtId="16" fontId="1" fillId="0" borderId="0" xfId="0" applyNumberFormat="1" applyFont="1" applyBorder="1" applyAlignment="1">
      <alignment horizontal="left" vertical="top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9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4" fontId="1" fillId="0" borderId="1" xfId="0" applyNumberFormat="1" applyFont="1" applyFill="1" applyBorder="1"/>
    <xf numFmtId="4" fontId="3" fillId="0" borderId="1" xfId="0" applyNumberFormat="1" applyFont="1" applyFill="1" applyBorder="1" applyAlignment="1">
      <alignment vertical="top"/>
    </xf>
    <xf numFmtId="4" fontId="1" fillId="0" borderId="1" xfId="0" applyNumberFormat="1" applyFont="1" applyFill="1" applyBorder="1" applyAlignment="1">
      <alignment vertical="top"/>
    </xf>
    <xf numFmtId="4" fontId="1" fillId="0" borderId="5" xfId="0" applyNumberFormat="1" applyFont="1" applyFill="1" applyBorder="1"/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/>
    </xf>
    <xf numFmtId="2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top"/>
    </xf>
    <xf numFmtId="0" fontId="1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 vertical="top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16" fontId="1" fillId="0" borderId="0" xfId="0" applyNumberFormat="1" applyFont="1" applyFill="1" applyBorder="1" applyAlignment="1">
      <alignment horizontal="left" vertical="top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&#1087;&#1086;%20&#1087;&#1088;&#1086;&#1075;&#1088;&#1072;&#1084;&#1084;&#1077;%20&#1076;&#1086;%201%20&#1084;&#1072;&#1088;&#1090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аблица 6"/>
      <sheetName val="Таблица 7"/>
      <sheetName val="Таблица 8"/>
    </sheetNames>
    <sheetDataSet>
      <sheetData sheetId="0">
        <row r="9">
          <cell r="F9">
            <v>316250.7</v>
          </cell>
          <cell r="G9">
            <v>286082.2</v>
          </cell>
        </row>
        <row r="11">
          <cell r="G11">
            <v>0</v>
          </cell>
        </row>
        <row r="12">
          <cell r="F12">
            <v>0</v>
          </cell>
          <cell r="G12">
            <v>0</v>
          </cell>
        </row>
        <row r="14">
          <cell r="F14">
            <v>417163.1</v>
          </cell>
          <cell r="G14">
            <v>407040.1</v>
          </cell>
        </row>
        <row r="20">
          <cell r="F20">
            <v>41560</v>
          </cell>
          <cell r="G20">
            <v>37985.199999999997</v>
          </cell>
        </row>
        <row r="21">
          <cell r="F21">
            <v>2500</v>
          </cell>
          <cell r="G21">
            <v>312</v>
          </cell>
        </row>
        <row r="22">
          <cell r="F22">
            <v>5040</v>
          </cell>
          <cell r="G22">
            <v>5040</v>
          </cell>
        </row>
        <row r="23">
          <cell r="F23">
            <v>12214.2</v>
          </cell>
          <cell r="G23">
            <v>0</v>
          </cell>
        </row>
        <row r="25">
          <cell r="F25">
            <v>19540</v>
          </cell>
          <cell r="G25">
            <v>16638</v>
          </cell>
        </row>
        <row r="26">
          <cell r="F26">
            <v>600</v>
          </cell>
          <cell r="G26">
            <v>264.8</v>
          </cell>
        </row>
        <row r="27">
          <cell r="F27">
            <v>650</v>
          </cell>
          <cell r="G27">
            <v>54.9</v>
          </cell>
        </row>
        <row r="28">
          <cell r="G28">
            <v>367.5</v>
          </cell>
        </row>
        <row r="29">
          <cell r="G29">
            <v>0</v>
          </cell>
        </row>
        <row r="30">
          <cell r="G30">
            <v>161.80000000000001</v>
          </cell>
        </row>
        <row r="31">
          <cell r="F31">
            <v>40</v>
          </cell>
          <cell r="G31">
            <v>20.5</v>
          </cell>
        </row>
        <row r="32">
          <cell r="F32">
            <v>0</v>
          </cell>
          <cell r="G32">
            <v>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K37"/>
  <sheetViews>
    <sheetView topLeftCell="A7" zoomScale="90" zoomScaleNormal="90" workbookViewId="0">
      <selection activeCell="H30" sqref="H30"/>
    </sheetView>
  </sheetViews>
  <sheetFormatPr defaultRowHeight="15"/>
  <cols>
    <col min="1" max="1" width="4.5703125" style="1" customWidth="1"/>
    <col min="2" max="2" width="35.28515625" style="2" customWidth="1"/>
    <col min="3" max="3" width="13.140625" style="1" customWidth="1"/>
    <col min="4" max="4" width="14.140625" style="1" customWidth="1"/>
    <col min="5" max="5" width="18" style="1" customWidth="1"/>
    <col min="6" max="6" width="18.140625" style="1" customWidth="1"/>
    <col min="7" max="7" width="18.85546875" style="1" customWidth="1"/>
    <col min="8" max="8" width="14.7109375" style="1" customWidth="1"/>
    <col min="9" max="9" width="13.28515625" style="1" customWidth="1"/>
    <col min="10" max="10" width="13.5703125" style="1" customWidth="1"/>
    <col min="11" max="11" width="13.42578125" style="1" customWidth="1"/>
    <col min="12" max="16384" width="9.140625" style="1"/>
  </cols>
  <sheetData>
    <row r="1" spans="1:11" s="15" customFormat="1" ht="16.5">
      <c r="B1" s="16"/>
      <c r="K1" s="43" t="s">
        <v>77</v>
      </c>
    </row>
    <row r="2" spans="1:11" s="15" customFormat="1" ht="16.5">
      <c r="A2" s="53" t="s">
        <v>81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s="15" customFormat="1" ht="16.5">
      <c r="A3" s="53" t="s">
        <v>80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>
      <c r="E4" s="3"/>
      <c r="F4" s="3" t="s">
        <v>0</v>
      </c>
    </row>
    <row r="6" spans="1:11" ht="93" customHeight="1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79</v>
      </c>
      <c r="G6" s="5" t="s">
        <v>6</v>
      </c>
      <c r="H6" s="5" t="s">
        <v>7</v>
      </c>
      <c r="I6" s="5" t="s">
        <v>82</v>
      </c>
      <c r="J6" s="5" t="s">
        <v>8</v>
      </c>
      <c r="K6" s="5" t="s">
        <v>9</v>
      </c>
    </row>
    <row r="7" spans="1:11">
      <c r="A7" s="4">
        <v>1</v>
      </c>
      <c r="B7" s="5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</row>
    <row r="8" spans="1:11" s="8" customFormat="1" ht="30">
      <c r="A8" s="12">
        <v>1</v>
      </c>
      <c r="B8" s="37" t="s">
        <v>10</v>
      </c>
      <c r="C8" s="10" t="s">
        <v>30</v>
      </c>
      <c r="D8" s="6"/>
      <c r="E8" s="4"/>
      <c r="F8" s="59">
        <f>SUM(F9:F12)</f>
        <v>326850.7</v>
      </c>
      <c r="G8" s="59">
        <f>SUM(G9:G12)</f>
        <v>288526</v>
      </c>
      <c r="H8" s="41"/>
      <c r="I8" s="6"/>
      <c r="J8" s="6"/>
      <c r="K8" s="6"/>
    </row>
    <row r="9" spans="1:11" ht="45" customHeight="1">
      <c r="A9" s="32" t="s">
        <v>38</v>
      </c>
      <c r="B9" s="38" t="s">
        <v>35</v>
      </c>
      <c r="C9" s="9"/>
      <c r="D9" s="9"/>
      <c r="E9" s="13" t="s">
        <v>13</v>
      </c>
      <c r="F9" s="60">
        <v>316250.7</v>
      </c>
      <c r="G9" s="60">
        <v>286082.2</v>
      </c>
      <c r="H9" s="42"/>
      <c r="I9" s="9"/>
      <c r="J9" s="9"/>
      <c r="K9" s="9"/>
    </row>
    <row r="10" spans="1:11" ht="44.25" customHeight="1">
      <c r="A10" s="32" t="s">
        <v>39</v>
      </c>
      <c r="B10" s="39" t="s">
        <v>36</v>
      </c>
      <c r="C10" s="9"/>
      <c r="D10" s="9"/>
      <c r="E10" s="14" t="s">
        <v>14</v>
      </c>
      <c r="F10" s="60">
        <v>3600</v>
      </c>
      <c r="G10" s="60">
        <v>2443.8000000000002</v>
      </c>
      <c r="H10" s="42"/>
      <c r="I10" s="9"/>
      <c r="J10" s="9"/>
      <c r="K10" s="9"/>
    </row>
    <row r="11" spans="1:11" ht="30">
      <c r="A11" s="32" t="s">
        <v>40</v>
      </c>
      <c r="B11" s="39" t="s">
        <v>37</v>
      </c>
      <c r="C11" s="9"/>
      <c r="D11" s="9"/>
      <c r="E11" s="14" t="s">
        <v>14</v>
      </c>
      <c r="F11" s="60">
        <v>7000</v>
      </c>
      <c r="G11" s="60">
        <v>0</v>
      </c>
      <c r="H11" s="9"/>
      <c r="I11" s="9"/>
      <c r="J11" s="9"/>
      <c r="K11" s="9"/>
    </row>
    <row r="12" spans="1:11" ht="30">
      <c r="A12" s="32" t="s">
        <v>41</v>
      </c>
      <c r="B12" s="39" t="s">
        <v>11</v>
      </c>
      <c r="C12" s="9"/>
      <c r="D12" s="9"/>
      <c r="E12" s="14" t="s">
        <v>14</v>
      </c>
      <c r="F12" s="60">
        <v>0</v>
      </c>
      <c r="G12" s="60">
        <f>0</f>
        <v>0</v>
      </c>
      <c r="H12" s="9"/>
      <c r="I12" s="9"/>
      <c r="J12" s="9"/>
      <c r="K12" s="9"/>
    </row>
    <row r="13" spans="1:11" s="8" customFormat="1" ht="30">
      <c r="A13" s="12">
        <v>2</v>
      </c>
      <c r="B13" s="37" t="s">
        <v>12</v>
      </c>
      <c r="C13" s="10" t="s">
        <v>30</v>
      </c>
      <c r="D13" s="6"/>
      <c r="E13" s="4"/>
      <c r="F13" s="59">
        <f>SUM(F14:F18)</f>
        <v>698267.50000000012</v>
      </c>
      <c r="G13" s="59">
        <f>SUM(G14:G18)</f>
        <v>628112.39999999991</v>
      </c>
      <c r="H13" s="41"/>
      <c r="I13" s="6"/>
      <c r="J13" s="6"/>
      <c r="K13" s="6"/>
    </row>
    <row r="14" spans="1:11" ht="74.25" customHeight="1">
      <c r="A14" s="32" t="s">
        <v>38</v>
      </c>
      <c r="B14" s="39" t="s">
        <v>42</v>
      </c>
      <c r="C14" s="9"/>
      <c r="D14" s="9"/>
      <c r="E14" s="13" t="s">
        <v>13</v>
      </c>
      <c r="F14" s="60">
        <v>417163.1</v>
      </c>
      <c r="G14" s="60">
        <v>407040.1</v>
      </c>
      <c r="H14" s="42"/>
      <c r="I14" s="9"/>
      <c r="J14" s="9"/>
      <c r="K14" s="9"/>
    </row>
    <row r="15" spans="1:11" ht="45" customHeight="1">
      <c r="A15" s="32" t="s">
        <v>39</v>
      </c>
      <c r="B15" s="39" t="s">
        <v>43</v>
      </c>
      <c r="C15" s="9"/>
      <c r="D15" s="9"/>
      <c r="E15" s="13" t="s">
        <v>13</v>
      </c>
      <c r="F15" s="60">
        <v>9722</v>
      </c>
      <c r="G15" s="60">
        <v>8681.4</v>
      </c>
      <c r="H15" s="42"/>
      <c r="I15" s="9"/>
      <c r="J15" s="9"/>
      <c r="K15" s="9"/>
    </row>
    <row r="16" spans="1:11" ht="30">
      <c r="A16" s="32" t="s">
        <v>40</v>
      </c>
      <c r="B16" s="39" t="s">
        <v>44</v>
      </c>
      <c r="C16" s="9"/>
      <c r="D16" s="9"/>
      <c r="E16" s="13" t="s">
        <v>13</v>
      </c>
      <c r="F16" s="60">
        <v>220615.7</v>
      </c>
      <c r="G16" s="60">
        <v>175119</v>
      </c>
      <c r="H16" s="42"/>
      <c r="I16" s="9"/>
      <c r="J16" s="9"/>
      <c r="K16" s="9"/>
    </row>
    <row r="17" spans="1:11" ht="61.5" customHeight="1">
      <c r="A17" s="32" t="s">
        <v>41</v>
      </c>
      <c r="B17" s="39" t="s">
        <v>45</v>
      </c>
      <c r="C17" s="9"/>
      <c r="D17" s="9"/>
      <c r="E17" s="13" t="s">
        <v>13</v>
      </c>
      <c r="F17" s="60">
        <v>40708.800000000003</v>
      </c>
      <c r="G17" s="60">
        <v>27891.200000000001</v>
      </c>
      <c r="H17" s="42"/>
      <c r="I17" s="9"/>
      <c r="J17" s="9"/>
      <c r="K17" s="9"/>
    </row>
    <row r="18" spans="1:11" ht="30" customHeight="1">
      <c r="A18" s="32" t="s">
        <v>46</v>
      </c>
      <c r="B18" s="39" t="s">
        <v>11</v>
      </c>
      <c r="C18" s="9"/>
      <c r="D18" s="9"/>
      <c r="E18" s="13" t="s">
        <v>13</v>
      </c>
      <c r="F18" s="60">
        <v>10057.9</v>
      </c>
      <c r="G18" s="60">
        <v>9380.7000000000007</v>
      </c>
      <c r="H18" s="42"/>
      <c r="I18" s="9"/>
      <c r="J18" s="9"/>
      <c r="K18" s="9"/>
    </row>
    <row r="19" spans="1:11" s="8" customFormat="1" ht="42.75">
      <c r="A19" s="12">
        <v>3</v>
      </c>
      <c r="B19" s="36" t="s">
        <v>61</v>
      </c>
      <c r="C19" s="10" t="s">
        <v>30</v>
      </c>
      <c r="D19" s="6"/>
      <c r="E19" s="4"/>
      <c r="F19" s="59">
        <f>SUM(F20:F23)</f>
        <v>61314.2</v>
      </c>
      <c r="G19" s="59">
        <f>SUM(G20:G23)</f>
        <v>43337.2</v>
      </c>
      <c r="H19" s="41"/>
      <c r="I19" s="6"/>
      <c r="J19" s="6"/>
      <c r="K19" s="6"/>
    </row>
    <row r="20" spans="1:11" ht="44.25" customHeight="1">
      <c r="A20" s="32" t="s">
        <v>38</v>
      </c>
      <c r="B20" s="39" t="s">
        <v>47</v>
      </c>
      <c r="C20" s="9"/>
      <c r="D20" s="9"/>
      <c r="E20" s="14" t="s">
        <v>14</v>
      </c>
      <c r="F20" s="60">
        <v>41560</v>
      </c>
      <c r="G20" s="60">
        <v>37985.199999999997</v>
      </c>
      <c r="H20" s="42"/>
      <c r="I20" s="9"/>
      <c r="J20" s="9"/>
      <c r="K20" s="9"/>
    </row>
    <row r="21" spans="1:11" ht="44.25" customHeight="1">
      <c r="A21" s="32" t="s">
        <v>39</v>
      </c>
      <c r="B21" s="39" t="s">
        <v>48</v>
      </c>
      <c r="C21" s="9"/>
      <c r="D21" s="9"/>
      <c r="E21" s="14" t="s">
        <v>14</v>
      </c>
      <c r="F21" s="60">
        <v>2500</v>
      </c>
      <c r="G21" s="60">
        <v>312</v>
      </c>
      <c r="H21" s="42"/>
      <c r="I21" s="9"/>
      <c r="J21" s="9"/>
      <c r="K21" s="9"/>
    </row>
    <row r="22" spans="1:11" ht="30">
      <c r="A22" s="32" t="s">
        <v>40</v>
      </c>
      <c r="B22" s="39" t="s">
        <v>49</v>
      </c>
      <c r="C22" s="9"/>
      <c r="D22" s="9"/>
      <c r="E22" s="14" t="s">
        <v>14</v>
      </c>
      <c r="F22" s="60">
        <v>5040</v>
      </c>
      <c r="G22" s="60">
        <v>5040</v>
      </c>
      <c r="H22" s="42"/>
      <c r="I22" s="9"/>
      <c r="J22" s="9"/>
      <c r="K22" s="9"/>
    </row>
    <row r="23" spans="1:11" ht="62.25" customHeight="1">
      <c r="A23" s="32" t="s">
        <v>41</v>
      </c>
      <c r="B23" s="39" t="s">
        <v>50</v>
      </c>
      <c r="C23" s="9"/>
      <c r="D23" s="9"/>
      <c r="E23" s="14" t="s">
        <v>14</v>
      </c>
      <c r="F23" s="60">
        <v>12214.2</v>
      </c>
      <c r="G23" s="60">
        <v>0</v>
      </c>
      <c r="H23" s="42"/>
      <c r="I23" s="9"/>
      <c r="J23" s="9"/>
      <c r="K23" s="9"/>
    </row>
    <row r="24" spans="1:11" s="8" customFormat="1" ht="43.5" customHeight="1">
      <c r="A24" s="12">
        <v>4</v>
      </c>
      <c r="B24" s="36" t="s">
        <v>62</v>
      </c>
      <c r="C24" s="25" t="s">
        <v>30</v>
      </c>
      <c r="D24" s="6"/>
      <c r="E24" s="4"/>
      <c r="F24" s="59">
        <f>SUM(F25:F32)</f>
        <v>21285</v>
      </c>
      <c r="G24" s="59">
        <f>SUM(G25:G32)</f>
        <v>17507.5</v>
      </c>
      <c r="H24" s="41"/>
      <c r="I24" s="6"/>
      <c r="J24" s="6"/>
      <c r="K24" s="6"/>
    </row>
    <row r="25" spans="1:11" ht="32.25" customHeight="1">
      <c r="A25" s="33" t="s">
        <v>38</v>
      </c>
      <c r="B25" s="39" t="s">
        <v>29</v>
      </c>
      <c r="C25" s="9"/>
      <c r="D25" s="9"/>
      <c r="E25" s="14" t="s">
        <v>14</v>
      </c>
      <c r="F25" s="60">
        <v>19540</v>
      </c>
      <c r="G25" s="60">
        <v>16638</v>
      </c>
      <c r="H25" s="42"/>
      <c r="I25" s="9"/>
      <c r="J25" s="9"/>
      <c r="K25" s="9"/>
    </row>
    <row r="26" spans="1:11" ht="48.75" customHeight="1">
      <c r="A26" s="32" t="s">
        <v>39</v>
      </c>
      <c r="B26" s="39" t="s">
        <v>51</v>
      </c>
      <c r="C26" s="9"/>
      <c r="D26" s="9"/>
      <c r="E26" s="14" t="s">
        <v>14</v>
      </c>
      <c r="F26" s="60">
        <v>600</v>
      </c>
      <c r="G26" s="60">
        <v>264.8</v>
      </c>
      <c r="H26" s="42"/>
      <c r="I26" s="9"/>
      <c r="J26" s="9"/>
      <c r="K26" s="9"/>
    </row>
    <row r="27" spans="1:11" ht="30">
      <c r="A27" s="32" t="s">
        <v>40</v>
      </c>
      <c r="B27" s="39" t="s">
        <v>52</v>
      </c>
      <c r="C27" s="9"/>
      <c r="D27" s="9"/>
      <c r="E27" s="14" t="s">
        <v>14</v>
      </c>
      <c r="F27" s="60">
        <v>650</v>
      </c>
      <c r="G27" s="60">
        <v>54.9</v>
      </c>
      <c r="H27" s="42"/>
      <c r="I27" s="9"/>
      <c r="J27" s="9"/>
      <c r="K27" s="9"/>
    </row>
    <row r="28" spans="1:11" ht="45" customHeight="1">
      <c r="A28" s="32" t="s">
        <v>41</v>
      </c>
      <c r="B28" s="39" t="s">
        <v>53</v>
      </c>
      <c r="C28" s="9"/>
      <c r="D28" s="9"/>
      <c r="E28" s="14" t="s">
        <v>14</v>
      </c>
      <c r="F28" s="60">
        <v>404</v>
      </c>
      <c r="G28" s="60">
        <v>367.5</v>
      </c>
      <c r="H28" s="42"/>
      <c r="I28" s="9"/>
      <c r="J28" s="9"/>
      <c r="K28" s="9"/>
    </row>
    <row r="29" spans="1:11" ht="44.25" customHeight="1">
      <c r="A29" s="32" t="s">
        <v>46</v>
      </c>
      <c r="B29" s="39" t="s">
        <v>54</v>
      </c>
      <c r="C29" s="9"/>
      <c r="D29" s="9"/>
      <c r="E29" s="14" t="s">
        <v>14</v>
      </c>
      <c r="F29" s="60">
        <v>1</v>
      </c>
      <c r="G29" s="60">
        <v>0</v>
      </c>
      <c r="H29" s="42"/>
      <c r="I29" s="9"/>
      <c r="J29" s="9"/>
      <c r="K29" s="9"/>
    </row>
    <row r="30" spans="1:11" ht="30">
      <c r="A30" s="34" t="s">
        <v>56</v>
      </c>
      <c r="B30" s="39" t="s">
        <v>55</v>
      </c>
      <c r="C30" s="9"/>
      <c r="D30" s="9"/>
      <c r="E30" s="14" t="s">
        <v>14</v>
      </c>
      <c r="F30" s="60">
        <v>50</v>
      </c>
      <c r="G30" s="60">
        <v>161.80000000000001</v>
      </c>
      <c r="H30" s="42"/>
      <c r="I30" s="9"/>
      <c r="J30" s="9"/>
      <c r="K30" s="9"/>
    </row>
    <row r="31" spans="1:11" ht="30.75" customHeight="1">
      <c r="A31" s="35" t="s">
        <v>58</v>
      </c>
      <c r="B31" s="39" t="s">
        <v>57</v>
      </c>
      <c r="C31" s="9"/>
      <c r="D31" s="9"/>
      <c r="E31" s="14" t="s">
        <v>14</v>
      </c>
      <c r="F31" s="60">
        <v>40</v>
      </c>
      <c r="G31" s="60">
        <v>20.5</v>
      </c>
      <c r="H31" s="42"/>
      <c r="I31" s="9"/>
      <c r="J31" s="9"/>
      <c r="K31" s="9"/>
    </row>
    <row r="32" spans="1:11" ht="30">
      <c r="A32" s="51" t="s">
        <v>84</v>
      </c>
      <c r="B32" s="10" t="s">
        <v>83</v>
      </c>
      <c r="C32" s="9"/>
      <c r="D32" s="9"/>
      <c r="E32" s="14" t="s">
        <v>14</v>
      </c>
      <c r="F32" s="58">
        <v>0</v>
      </c>
      <c r="G32" s="58">
        <v>0</v>
      </c>
      <c r="H32" s="9"/>
      <c r="I32" s="9"/>
      <c r="J32" s="9"/>
      <c r="K32" s="9"/>
    </row>
    <row r="33" spans="1:8">
      <c r="H33" s="40"/>
    </row>
    <row r="34" spans="1:8">
      <c r="H34" s="40"/>
    </row>
    <row r="36" spans="1:8" ht="16.5">
      <c r="A36" s="54" t="s">
        <v>33</v>
      </c>
      <c r="B36" s="54"/>
      <c r="C36" s="54"/>
      <c r="D36" s="17"/>
      <c r="F36" s="23" t="s">
        <v>34</v>
      </c>
    </row>
    <row r="37" spans="1:8" ht="16.5">
      <c r="A37" s="23" t="s">
        <v>76</v>
      </c>
    </row>
  </sheetData>
  <mergeCells count="3">
    <mergeCell ref="A2:K2"/>
    <mergeCell ref="A3:K3"/>
    <mergeCell ref="A36:C36"/>
  </mergeCells>
  <pageMargins left="0.51181102362204722" right="0.51181102362204722" top="0.55118110236220474" bottom="0.59055118110236227" header="0.11811023622047245" footer="0.19685039370078741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N23"/>
  <sheetViews>
    <sheetView tabSelected="1" topLeftCell="A4" zoomScale="90" zoomScaleNormal="90" workbookViewId="0">
      <selection sqref="A1:K24"/>
    </sheetView>
  </sheetViews>
  <sheetFormatPr defaultRowHeight="15"/>
  <cols>
    <col min="1" max="1" width="6.85546875" style="17" customWidth="1"/>
    <col min="2" max="2" width="25.5703125" style="17" customWidth="1"/>
    <col min="3" max="3" width="20" style="17" customWidth="1"/>
    <col min="4" max="5" width="9.28515625" style="17" bestFit="1" customWidth="1"/>
    <col min="6" max="6" width="11.140625" style="17" customWidth="1"/>
    <col min="7" max="7" width="9.7109375" style="17" bestFit="1" customWidth="1"/>
    <col min="8" max="9" width="10.85546875" style="17" bestFit="1" customWidth="1"/>
    <col min="10" max="10" width="10.42578125" style="17" bestFit="1" customWidth="1"/>
    <col min="11" max="11" width="9.28515625" style="17" bestFit="1" customWidth="1"/>
    <col min="12" max="16384" width="9.140625" style="17"/>
  </cols>
  <sheetData>
    <row r="1" spans="1:14">
      <c r="A1" s="1"/>
      <c r="B1" s="1"/>
      <c r="C1" s="1"/>
      <c r="D1" s="1"/>
      <c r="E1" s="1"/>
      <c r="F1" s="1"/>
      <c r="G1" s="1"/>
      <c r="H1" s="1"/>
      <c r="I1" s="1"/>
      <c r="J1" s="69" t="s">
        <v>28</v>
      </c>
      <c r="K1" s="69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4" s="23" customFormat="1" ht="36.75" customHeight="1">
      <c r="A3" s="70" t="s">
        <v>85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22"/>
      <c r="M3" s="22"/>
      <c r="N3" s="22"/>
    </row>
    <row r="4" spans="1:14" s="23" customFormat="1" ht="16.5">
      <c r="A4" s="57" t="s">
        <v>80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24"/>
      <c r="M4" s="24"/>
      <c r="N4" s="24"/>
    </row>
    <row r="5" spans="1:14">
      <c r="A5" s="1"/>
      <c r="B5" s="1"/>
      <c r="C5" s="1"/>
      <c r="D5" s="1"/>
      <c r="E5" s="71" t="s">
        <v>0</v>
      </c>
      <c r="F5" s="71"/>
      <c r="G5" s="1"/>
      <c r="H5" s="1"/>
      <c r="I5" s="1"/>
      <c r="J5" s="1"/>
      <c r="K5" s="1"/>
    </row>
    <row r="6" spans="1:14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4" ht="45.75" customHeight="1">
      <c r="A7" s="72" t="s">
        <v>1</v>
      </c>
      <c r="B7" s="73" t="s">
        <v>20</v>
      </c>
      <c r="C7" s="73" t="s">
        <v>21</v>
      </c>
      <c r="D7" s="73" t="s">
        <v>22</v>
      </c>
      <c r="E7" s="73"/>
      <c r="F7" s="73"/>
      <c r="G7" s="73"/>
      <c r="H7" s="73" t="s">
        <v>31</v>
      </c>
      <c r="I7" s="73"/>
      <c r="J7" s="73"/>
      <c r="K7" s="73"/>
    </row>
    <row r="8" spans="1:14">
      <c r="A8" s="72"/>
      <c r="B8" s="73"/>
      <c r="C8" s="73"/>
      <c r="D8" s="72" t="s">
        <v>23</v>
      </c>
      <c r="E8" s="72" t="s">
        <v>24</v>
      </c>
      <c r="F8" s="72" t="s">
        <v>25</v>
      </c>
      <c r="G8" s="72"/>
      <c r="H8" s="72" t="s">
        <v>23</v>
      </c>
      <c r="I8" s="72" t="s">
        <v>24</v>
      </c>
      <c r="J8" s="72" t="s">
        <v>25</v>
      </c>
      <c r="K8" s="72"/>
    </row>
    <row r="9" spans="1:14">
      <c r="A9" s="72"/>
      <c r="B9" s="73"/>
      <c r="C9" s="73"/>
      <c r="D9" s="72"/>
      <c r="E9" s="72"/>
      <c r="F9" s="5" t="s">
        <v>27</v>
      </c>
      <c r="G9" s="4" t="s">
        <v>26</v>
      </c>
      <c r="H9" s="72"/>
      <c r="I9" s="72"/>
      <c r="J9" s="5" t="s">
        <v>27</v>
      </c>
      <c r="K9" s="4" t="s">
        <v>26</v>
      </c>
    </row>
    <row r="10" spans="1:14">
      <c r="A10" s="74">
        <v>1</v>
      </c>
      <c r="B10" s="74">
        <v>2</v>
      </c>
      <c r="C10" s="74">
        <v>3</v>
      </c>
      <c r="D10" s="74">
        <v>4</v>
      </c>
      <c r="E10" s="74">
        <v>5</v>
      </c>
      <c r="F10" s="74">
        <v>6</v>
      </c>
      <c r="G10" s="74">
        <v>7</v>
      </c>
      <c r="H10" s="74">
        <v>8</v>
      </c>
      <c r="I10" s="74">
        <v>9</v>
      </c>
      <c r="J10" s="74">
        <v>10</v>
      </c>
      <c r="K10" s="74">
        <v>11</v>
      </c>
    </row>
    <row r="11" spans="1:14">
      <c r="A11" s="75" t="s">
        <v>66</v>
      </c>
      <c r="B11" s="76"/>
      <c r="C11" s="76"/>
      <c r="D11" s="76"/>
      <c r="E11" s="76"/>
      <c r="F11" s="76"/>
      <c r="G11" s="76"/>
      <c r="H11" s="76"/>
      <c r="I11" s="76"/>
      <c r="J11" s="76"/>
      <c r="K11" s="77"/>
    </row>
    <row r="12" spans="1:14" ht="61.5" customHeight="1">
      <c r="A12" s="78" t="s">
        <v>67</v>
      </c>
      <c r="B12" s="79" t="s">
        <v>64</v>
      </c>
      <c r="C12" s="80" t="s">
        <v>65</v>
      </c>
      <c r="D12" s="81">
        <v>2224</v>
      </c>
      <c r="E12" s="81"/>
      <c r="F12" s="81"/>
      <c r="G12" s="82">
        <f>E12/D12*100</f>
        <v>0</v>
      </c>
      <c r="H12" s="83">
        <f>'[1]Таблица 6'!F9</f>
        <v>316250.7</v>
      </c>
      <c r="I12" s="83">
        <f>'[1]Таблица 6'!G9</f>
        <v>286082.2</v>
      </c>
      <c r="J12" s="83">
        <f>I12-H12</f>
        <v>-30168.5</v>
      </c>
      <c r="K12" s="83">
        <f>I12/H12*100</f>
        <v>90.460574474617758</v>
      </c>
    </row>
    <row r="13" spans="1:14">
      <c r="A13" s="84" t="s">
        <v>12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</row>
    <row r="14" spans="1:14" ht="60" customHeight="1">
      <c r="A14" s="78" t="s">
        <v>70</v>
      </c>
      <c r="B14" s="79" t="s">
        <v>68</v>
      </c>
      <c r="C14" s="80" t="s">
        <v>65</v>
      </c>
      <c r="D14" s="81">
        <v>2133</v>
      </c>
      <c r="E14" s="81"/>
      <c r="F14" s="81"/>
      <c r="G14" s="82">
        <f>E14/D14*100</f>
        <v>0</v>
      </c>
      <c r="H14" s="85">
        <f>'[1]Таблица 6'!F14</f>
        <v>417163.1</v>
      </c>
      <c r="I14" s="85">
        <f>'[1]Таблица 6'!G14</f>
        <v>407040.1</v>
      </c>
      <c r="J14" s="85">
        <f>I14-H14</f>
        <v>-10123</v>
      </c>
      <c r="K14" s="85">
        <f>I14/H14*100</f>
        <v>97.573371182638155</v>
      </c>
    </row>
    <row r="15" spans="1:14" ht="60">
      <c r="A15" s="78" t="s">
        <v>71</v>
      </c>
      <c r="B15" s="79" t="s">
        <v>69</v>
      </c>
      <c r="C15" s="80" t="s">
        <v>65</v>
      </c>
      <c r="D15" s="81">
        <v>2464</v>
      </c>
      <c r="E15" s="81"/>
      <c r="F15" s="81"/>
      <c r="G15" s="82">
        <f t="shared" ref="G15:G16" si="0">E15/D15*100</f>
        <v>0</v>
      </c>
      <c r="H15" s="85"/>
      <c r="I15" s="85"/>
      <c r="J15" s="85"/>
      <c r="K15" s="85"/>
    </row>
    <row r="16" spans="1:14" ht="60">
      <c r="A16" s="78" t="s">
        <v>72</v>
      </c>
      <c r="B16" s="79" t="s">
        <v>75</v>
      </c>
      <c r="C16" s="80" t="s">
        <v>65</v>
      </c>
      <c r="D16" s="81">
        <v>345</v>
      </c>
      <c r="E16" s="81"/>
      <c r="F16" s="81"/>
      <c r="G16" s="82">
        <f t="shared" si="0"/>
        <v>0</v>
      </c>
      <c r="H16" s="85"/>
      <c r="I16" s="85"/>
      <c r="J16" s="85"/>
      <c r="K16" s="85"/>
    </row>
    <row r="17" spans="1:11">
      <c r="A17" s="84" t="s">
        <v>63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</row>
    <row r="18" spans="1:11" ht="60">
      <c r="A18" s="78" t="s">
        <v>78</v>
      </c>
      <c r="B18" s="79" t="s">
        <v>73</v>
      </c>
      <c r="C18" s="80" t="s">
        <v>74</v>
      </c>
      <c r="D18" s="81">
        <v>156275</v>
      </c>
      <c r="E18" s="81"/>
      <c r="F18" s="81"/>
      <c r="G18" s="82">
        <f>E18/D18*100</f>
        <v>0</v>
      </c>
      <c r="H18" s="83">
        <f>'Таблица 6'!F20</f>
        <v>41560</v>
      </c>
      <c r="I18" s="83">
        <f>'Таблица 6'!G20</f>
        <v>37985.199999999997</v>
      </c>
      <c r="J18" s="83">
        <f>I18-H18</f>
        <v>-3574.8000000000029</v>
      </c>
      <c r="K18" s="83">
        <f>I18/H18*100</f>
        <v>91.398460057747826</v>
      </c>
    </row>
    <row r="19" spans="1:11">
      <c r="A19" s="86"/>
      <c r="B19" s="87"/>
      <c r="C19" s="88"/>
      <c r="D19" s="89"/>
      <c r="E19" s="89"/>
      <c r="F19" s="89"/>
      <c r="G19" s="90"/>
      <c r="H19" s="91"/>
      <c r="I19" s="91"/>
      <c r="J19" s="91"/>
      <c r="K19" s="91"/>
    </row>
    <row r="20" spans="1:11">
      <c r="A20" s="44"/>
      <c r="B20" s="45"/>
      <c r="C20" s="46"/>
      <c r="D20" s="47"/>
      <c r="E20" s="47"/>
      <c r="F20" s="47"/>
      <c r="G20" s="48"/>
      <c r="H20" s="49"/>
      <c r="I20" s="49"/>
      <c r="J20" s="49"/>
      <c r="K20" s="49"/>
    </row>
    <row r="21" spans="1:11">
      <c r="A21" s="44"/>
      <c r="B21" s="45"/>
      <c r="C21" s="46"/>
      <c r="D21" s="47"/>
      <c r="E21" s="47"/>
      <c r="F21" s="47"/>
      <c r="G21" s="48"/>
      <c r="H21" s="49"/>
      <c r="I21" s="49"/>
      <c r="J21" s="49"/>
      <c r="K21" s="49"/>
    </row>
    <row r="22" spans="1:11" ht="16.5">
      <c r="A22" s="50" t="s">
        <v>33</v>
      </c>
      <c r="B22" s="50"/>
      <c r="C22" s="50"/>
      <c r="D22" s="47"/>
      <c r="E22" s="47"/>
      <c r="F22" s="47"/>
      <c r="G22" s="48"/>
      <c r="H22" s="23" t="s">
        <v>34</v>
      </c>
      <c r="I22" s="49"/>
      <c r="J22" s="49"/>
      <c r="K22" s="49"/>
    </row>
    <row r="23" spans="1:11" ht="16.5">
      <c r="A23" s="23" t="s">
        <v>76</v>
      </c>
    </row>
  </sheetData>
  <mergeCells count="22">
    <mergeCell ref="J1:K1"/>
    <mergeCell ref="A3:K3"/>
    <mergeCell ref="D7:G7"/>
    <mergeCell ref="A4:K4"/>
    <mergeCell ref="E5:F5"/>
    <mergeCell ref="J8:K8"/>
    <mergeCell ref="A11:K11"/>
    <mergeCell ref="D8:D9"/>
    <mergeCell ref="E8:E9"/>
    <mergeCell ref="F8:G8"/>
    <mergeCell ref="C7:C9"/>
    <mergeCell ref="B7:B9"/>
    <mergeCell ref="A7:A9"/>
    <mergeCell ref="H7:K7"/>
    <mergeCell ref="H8:H9"/>
    <mergeCell ref="I8:I9"/>
    <mergeCell ref="A17:K17"/>
    <mergeCell ref="A13:K13"/>
    <mergeCell ref="H14:H16"/>
    <mergeCell ref="I14:I16"/>
    <mergeCell ref="J14:J16"/>
    <mergeCell ref="K14:K16"/>
  </mergeCells>
  <pageMargins left="0.51181102362204722" right="0.11811023622047245" top="0.55118110236220474" bottom="0.15748031496062992" header="0.11811023622047245" footer="0.11811023622047245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0"/>
  <sheetViews>
    <sheetView zoomScale="90" zoomScaleNormal="90" workbookViewId="0">
      <selection activeCell="K29" sqref="K29"/>
    </sheetView>
  </sheetViews>
  <sheetFormatPr defaultRowHeight="15"/>
  <cols>
    <col min="1" max="1" width="6" style="17" customWidth="1"/>
    <col min="2" max="2" width="40.85546875" style="18" customWidth="1"/>
    <col min="3" max="3" width="24.7109375" style="17" customWidth="1"/>
    <col min="4" max="4" width="17" style="17" customWidth="1"/>
    <col min="5" max="5" width="16.140625" style="17" customWidth="1"/>
    <col min="6" max="6" width="14.140625" style="17" customWidth="1"/>
    <col min="7" max="16384" width="9.140625" style="17"/>
  </cols>
  <sheetData>
    <row r="1" spans="1:6">
      <c r="F1" s="26" t="s">
        <v>19</v>
      </c>
    </row>
    <row r="2" spans="1:6">
      <c r="F2" s="26"/>
    </row>
    <row r="3" spans="1:6" ht="19.5" customHeight="1">
      <c r="A3" s="56" t="s">
        <v>32</v>
      </c>
      <c r="B3" s="56"/>
      <c r="C3" s="56"/>
      <c r="D3" s="56"/>
      <c r="E3" s="56"/>
      <c r="F3" s="56"/>
    </row>
    <row r="4" spans="1:6" ht="18" customHeight="1">
      <c r="A4" s="56" t="s">
        <v>86</v>
      </c>
      <c r="B4" s="56"/>
      <c r="C4" s="56"/>
      <c r="D4" s="56"/>
      <c r="E4" s="56"/>
      <c r="F4" s="56"/>
    </row>
    <row r="5" spans="1:6" ht="16.5">
      <c r="A5" s="56" t="s">
        <v>87</v>
      </c>
      <c r="B5" s="56"/>
      <c r="C5" s="56"/>
      <c r="D5" s="56"/>
      <c r="E5" s="56"/>
      <c r="F5" s="56"/>
    </row>
    <row r="6" spans="1:6">
      <c r="C6" s="21" t="s">
        <v>0</v>
      </c>
    </row>
    <row r="8" spans="1:6" s="27" customFormat="1" ht="16.5" customHeight="1">
      <c r="A8" s="62" t="s">
        <v>1</v>
      </c>
      <c r="B8" s="55" t="s">
        <v>15</v>
      </c>
      <c r="C8" s="55" t="s">
        <v>16</v>
      </c>
      <c r="D8" s="55" t="s">
        <v>17</v>
      </c>
      <c r="E8" s="55"/>
      <c r="F8" s="55"/>
    </row>
    <row r="9" spans="1:6" s="27" customFormat="1" ht="60" customHeight="1">
      <c r="A9" s="63"/>
      <c r="B9" s="55"/>
      <c r="C9" s="55"/>
      <c r="D9" s="31" t="s">
        <v>59</v>
      </c>
      <c r="E9" s="31" t="s">
        <v>60</v>
      </c>
      <c r="F9" s="19" t="s">
        <v>18</v>
      </c>
    </row>
    <row r="10" spans="1:6">
      <c r="A10" s="20">
        <v>1</v>
      </c>
      <c r="B10" s="19">
        <v>2</v>
      </c>
      <c r="C10" s="11"/>
      <c r="D10" s="11"/>
      <c r="E10" s="11"/>
      <c r="F10" s="11"/>
    </row>
    <row r="11" spans="1:6" ht="28.5">
      <c r="A11" s="28"/>
      <c r="B11" s="64" t="s">
        <v>10</v>
      </c>
      <c r="C11" s="65" t="s">
        <v>30</v>
      </c>
      <c r="D11" s="7">
        <f>SUM(D12:D15)</f>
        <v>23406.9</v>
      </c>
      <c r="E11" s="7">
        <f>SUM(E12:E15)</f>
        <v>58000</v>
      </c>
      <c r="F11" s="7">
        <f>SUM(F12:F15)</f>
        <v>30815.9</v>
      </c>
    </row>
    <row r="12" spans="1:6" ht="30">
      <c r="A12" s="32" t="s">
        <v>38</v>
      </c>
      <c r="B12" s="66" t="s">
        <v>35</v>
      </c>
      <c r="C12" s="65"/>
      <c r="D12" s="58">
        <v>23406.9</v>
      </c>
      <c r="E12" s="58">
        <v>55000</v>
      </c>
      <c r="F12" s="58">
        <v>28968.9</v>
      </c>
    </row>
    <row r="13" spans="1:6" ht="45">
      <c r="A13" s="32" t="s">
        <v>39</v>
      </c>
      <c r="B13" s="67" t="s">
        <v>36</v>
      </c>
      <c r="C13" s="65"/>
      <c r="D13" s="58">
        <v>0</v>
      </c>
      <c r="E13" s="58">
        <v>3000</v>
      </c>
      <c r="F13" s="58">
        <v>1847</v>
      </c>
    </row>
    <row r="14" spans="1:6" ht="30">
      <c r="A14" s="32" t="s">
        <v>40</v>
      </c>
      <c r="B14" s="67" t="s">
        <v>37</v>
      </c>
      <c r="C14" s="65"/>
      <c r="D14" s="58">
        <v>0</v>
      </c>
      <c r="E14" s="58">
        <v>0</v>
      </c>
      <c r="F14" s="58">
        <f>'[1]Таблица 6'!G11</f>
        <v>0</v>
      </c>
    </row>
    <row r="15" spans="1:6" ht="30">
      <c r="A15" s="32" t="s">
        <v>41</v>
      </c>
      <c r="B15" s="67" t="s">
        <v>11</v>
      </c>
      <c r="C15" s="65"/>
      <c r="D15" s="58">
        <v>0</v>
      </c>
      <c r="E15" s="58">
        <f>'[1]Таблица 6'!F12</f>
        <v>0</v>
      </c>
      <c r="F15" s="58">
        <f>'[1]Таблица 6'!G12</f>
        <v>0</v>
      </c>
    </row>
    <row r="16" spans="1:6" ht="15.75" customHeight="1">
      <c r="A16" s="28">
        <v>2</v>
      </c>
      <c r="B16" s="64" t="s">
        <v>12</v>
      </c>
      <c r="C16" s="65" t="s">
        <v>30</v>
      </c>
      <c r="D16" s="7">
        <f>SUM(D17:D21)</f>
        <v>40276.400000000001</v>
      </c>
      <c r="E16" s="7">
        <f>SUM(E17:E21)</f>
        <v>72317.500000000015</v>
      </c>
      <c r="F16" s="7">
        <f>SUM(F17:F21)</f>
        <v>57625.899999999994</v>
      </c>
    </row>
    <row r="17" spans="1:6" ht="60">
      <c r="A17" s="32" t="s">
        <v>38</v>
      </c>
      <c r="B17" s="67" t="s">
        <v>42</v>
      </c>
      <c r="C17" s="65"/>
      <c r="D17" s="58">
        <v>27799</v>
      </c>
      <c r="E17" s="58">
        <v>46850</v>
      </c>
      <c r="F17" s="58">
        <v>36961.199999999997</v>
      </c>
    </row>
    <row r="18" spans="1:6" ht="45">
      <c r="A18" s="32" t="s">
        <v>39</v>
      </c>
      <c r="B18" s="67" t="s">
        <v>43</v>
      </c>
      <c r="C18" s="65"/>
      <c r="D18" s="58">
        <v>1881</v>
      </c>
      <c r="E18" s="58">
        <v>6500</v>
      </c>
      <c r="F18" s="58">
        <v>5548.7</v>
      </c>
    </row>
    <row r="19" spans="1:6" ht="30">
      <c r="A19" s="32" t="s">
        <v>40</v>
      </c>
      <c r="B19" s="67" t="s">
        <v>44</v>
      </c>
      <c r="C19" s="65"/>
      <c r="D19" s="58">
        <v>7489.9</v>
      </c>
      <c r="E19" s="58">
        <v>17649.3</v>
      </c>
      <c r="F19" s="58">
        <v>14009.6</v>
      </c>
    </row>
    <row r="20" spans="1:6" ht="45">
      <c r="A20" s="32" t="s">
        <v>41</v>
      </c>
      <c r="B20" s="67" t="s">
        <v>45</v>
      </c>
      <c r="C20" s="65"/>
      <c r="D20" s="58">
        <v>2415.4</v>
      </c>
      <c r="E20" s="58">
        <v>559.6</v>
      </c>
      <c r="F20" s="58">
        <v>347.9</v>
      </c>
    </row>
    <row r="21" spans="1:6" ht="30">
      <c r="A21" s="32" t="s">
        <v>46</v>
      </c>
      <c r="B21" s="67" t="s">
        <v>11</v>
      </c>
      <c r="C21" s="65"/>
      <c r="D21" s="58">
        <v>691.1</v>
      </c>
      <c r="E21" s="58">
        <v>758.6</v>
      </c>
      <c r="F21" s="58">
        <v>758.5</v>
      </c>
    </row>
    <row r="22" spans="1:6" ht="42.75">
      <c r="A22" s="28">
        <v>3</v>
      </c>
      <c r="B22" s="64" t="s">
        <v>61</v>
      </c>
      <c r="C22" s="65" t="s">
        <v>30</v>
      </c>
      <c r="D22" s="7">
        <f>SUM(D23:D26)</f>
        <v>44266.2</v>
      </c>
      <c r="E22" s="7">
        <f>SUM(E23:E26)</f>
        <v>61314.2</v>
      </c>
      <c r="F22" s="7">
        <f>SUM(F23:F26)</f>
        <v>43337.2</v>
      </c>
    </row>
    <row r="23" spans="1:6" ht="30">
      <c r="A23" s="32" t="s">
        <v>38</v>
      </c>
      <c r="B23" s="67" t="s">
        <v>47</v>
      </c>
      <c r="C23" s="65"/>
      <c r="D23" s="58">
        <v>31620.2</v>
      </c>
      <c r="E23" s="58">
        <f>'[1]Таблица 6'!F20</f>
        <v>41560</v>
      </c>
      <c r="F23" s="58">
        <f>'[1]Таблица 6'!G20</f>
        <v>37985.199999999997</v>
      </c>
    </row>
    <row r="24" spans="1:6" ht="45">
      <c r="A24" s="32" t="s">
        <v>39</v>
      </c>
      <c r="B24" s="67" t="s">
        <v>48</v>
      </c>
      <c r="C24" s="65"/>
      <c r="D24" s="58">
        <v>200</v>
      </c>
      <c r="E24" s="58">
        <f>'[1]Таблица 6'!F21</f>
        <v>2500</v>
      </c>
      <c r="F24" s="58">
        <f>'[1]Таблица 6'!G21</f>
        <v>312</v>
      </c>
    </row>
    <row r="25" spans="1:6" ht="30">
      <c r="A25" s="32" t="s">
        <v>40</v>
      </c>
      <c r="B25" s="67" t="s">
        <v>49</v>
      </c>
      <c r="C25" s="65"/>
      <c r="D25" s="58">
        <v>5040</v>
      </c>
      <c r="E25" s="58">
        <f>'[1]Таблица 6'!F22</f>
        <v>5040</v>
      </c>
      <c r="F25" s="58">
        <f>'[1]Таблица 6'!G22</f>
        <v>5040</v>
      </c>
    </row>
    <row r="26" spans="1:6" ht="46.5" customHeight="1">
      <c r="A26" s="32" t="s">
        <v>41</v>
      </c>
      <c r="B26" s="67" t="s">
        <v>50</v>
      </c>
      <c r="C26" s="65"/>
      <c r="D26" s="58">
        <v>7406</v>
      </c>
      <c r="E26" s="58">
        <f>'[1]Таблица 6'!F23</f>
        <v>12214.2</v>
      </c>
      <c r="F26" s="58">
        <f>'[1]Таблица 6'!G23</f>
        <v>0</v>
      </c>
    </row>
    <row r="27" spans="1:6" ht="46.5" customHeight="1">
      <c r="A27" s="28">
        <v>4</v>
      </c>
      <c r="B27" s="64" t="s">
        <v>62</v>
      </c>
      <c r="C27" s="65" t="s">
        <v>30</v>
      </c>
      <c r="D27" s="7">
        <f>SUM(D28:D35)</f>
        <v>16750.2</v>
      </c>
      <c r="E27" s="7">
        <f t="shared" ref="E27:F27" si="0">SUM(E28:E35)</f>
        <v>21674.1</v>
      </c>
      <c r="F27" s="7">
        <f t="shared" si="0"/>
        <v>17507.5</v>
      </c>
    </row>
    <row r="28" spans="1:6" ht="30">
      <c r="A28" s="33" t="s">
        <v>38</v>
      </c>
      <c r="B28" s="67" t="s">
        <v>29</v>
      </c>
      <c r="C28" s="65"/>
      <c r="D28" s="58">
        <v>14946.1</v>
      </c>
      <c r="E28" s="58">
        <f>'[1]Таблица 6'!F25</f>
        <v>19540</v>
      </c>
      <c r="F28" s="58">
        <f>'[1]Таблица 6'!G25</f>
        <v>16638</v>
      </c>
    </row>
    <row r="29" spans="1:6" ht="30">
      <c r="A29" s="32" t="s">
        <v>39</v>
      </c>
      <c r="B29" s="67" t="s">
        <v>51</v>
      </c>
      <c r="C29" s="65"/>
      <c r="D29" s="58">
        <v>300</v>
      </c>
      <c r="E29" s="58">
        <f>'[1]Таблица 6'!F26</f>
        <v>600</v>
      </c>
      <c r="F29" s="58">
        <f>'[1]Таблица 6'!G26</f>
        <v>264.8</v>
      </c>
    </row>
    <row r="30" spans="1:6" ht="30">
      <c r="A30" s="32" t="s">
        <v>40</v>
      </c>
      <c r="B30" s="67" t="s">
        <v>52</v>
      </c>
      <c r="C30" s="65"/>
      <c r="D30" s="58">
        <v>650</v>
      </c>
      <c r="E30" s="58">
        <f>'[1]Таблица 6'!F27</f>
        <v>650</v>
      </c>
      <c r="F30" s="58">
        <f>'[1]Таблица 6'!G27</f>
        <v>54.9</v>
      </c>
    </row>
    <row r="31" spans="1:6" ht="30">
      <c r="A31" s="32" t="s">
        <v>41</v>
      </c>
      <c r="B31" s="67" t="s">
        <v>53</v>
      </c>
      <c r="C31" s="65"/>
      <c r="D31" s="58">
        <v>404.1</v>
      </c>
      <c r="E31" s="58">
        <v>404.1</v>
      </c>
      <c r="F31" s="58">
        <f>'[1]Таблица 6'!G28</f>
        <v>367.5</v>
      </c>
    </row>
    <row r="32" spans="1:6" ht="30">
      <c r="A32" s="32" t="s">
        <v>46</v>
      </c>
      <c r="B32" s="67" t="s">
        <v>54</v>
      </c>
      <c r="C32" s="65"/>
      <c r="D32" s="58">
        <v>0</v>
      </c>
      <c r="E32" s="58">
        <v>40</v>
      </c>
      <c r="F32" s="58">
        <f>'[1]Таблица 6'!G29</f>
        <v>0</v>
      </c>
    </row>
    <row r="33" spans="1:6" ht="30">
      <c r="A33" s="34" t="s">
        <v>56</v>
      </c>
      <c r="B33" s="67" t="s">
        <v>55</v>
      </c>
      <c r="C33" s="68"/>
      <c r="D33" s="61">
        <v>400</v>
      </c>
      <c r="E33" s="58">
        <v>400</v>
      </c>
      <c r="F33" s="58">
        <f>'[1]Таблица 6'!G30</f>
        <v>161.80000000000001</v>
      </c>
    </row>
    <row r="34" spans="1:6">
      <c r="A34" s="35" t="s">
        <v>58</v>
      </c>
      <c r="B34" s="67" t="s">
        <v>57</v>
      </c>
      <c r="C34" s="65"/>
      <c r="D34" s="9">
        <v>50</v>
      </c>
      <c r="E34" s="58">
        <f>'[1]Таблица 6'!F31</f>
        <v>40</v>
      </c>
      <c r="F34" s="58">
        <f>'[1]Таблица 6'!G31</f>
        <v>20.5</v>
      </c>
    </row>
    <row r="35" spans="1:6">
      <c r="A35" s="52" t="s">
        <v>84</v>
      </c>
      <c r="B35" s="9" t="s">
        <v>83</v>
      </c>
      <c r="C35" s="65"/>
      <c r="D35" s="9">
        <v>0</v>
      </c>
      <c r="E35" s="58">
        <f>'[1]Таблица 6'!F32</f>
        <v>0</v>
      </c>
      <c r="F35" s="58">
        <f>'[1]Таблица 6'!G32</f>
        <v>0</v>
      </c>
    </row>
    <row r="36" spans="1:6">
      <c r="B36" s="29"/>
      <c r="C36" s="30"/>
    </row>
    <row r="38" spans="1:6" ht="16.5">
      <c r="A38" s="54" t="s">
        <v>33</v>
      </c>
      <c r="B38" s="54"/>
      <c r="C38" s="54"/>
      <c r="E38" s="23" t="s">
        <v>34</v>
      </c>
    </row>
    <row r="39" spans="1:6" ht="16.5">
      <c r="A39" s="23" t="s">
        <v>76</v>
      </c>
      <c r="B39" s="29"/>
      <c r="C39" s="30"/>
    </row>
    <row r="40" spans="1:6">
      <c r="B40" s="29"/>
      <c r="C40" s="30"/>
    </row>
  </sheetData>
  <mergeCells count="8">
    <mergeCell ref="A38:C38"/>
    <mergeCell ref="A3:F3"/>
    <mergeCell ref="A5:F5"/>
    <mergeCell ref="A4:F4"/>
    <mergeCell ref="A8:A9"/>
    <mergeCell ref="B8:B9"/>
    <mergeCell ref="C8:C9"/>
    <mergeCell ref="D8:F8"/>
  </mergeCells>
  <pageMargins left="0.51181102362204722" right="0.11811023622047245" top="0.55118110236220474" bottom="0.55118110236220474" header="0.11811023622047245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Таблица 6</vt:lpstr>
      <vt:lpstr>Таблица 7</vt:lpstr>
      <vt:lpstr>Таблица 8</vt:lpstr>
      <vt:lpstr>'Таблица 7'!Область_печати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2022-02-28T04:14:39Z</dcterms:modified>
</cp:coreProperties>
</file>