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<sst xmlns="http://schemas.openxmlformats.org/spreadsheetml/2006/main" count="115" uniqueCount="115">
  <si>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</si>
  <si>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</si>
  <si>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</si>
  <si>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</si>
  <si>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</si>
  <si>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</si>
  <si>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</si>
  <si>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</si>
  <si>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</si>
  <si>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</si>
  <si>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</si>
  <si>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</si>
  <si>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</si>
  <si>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</si>
  <si>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</si>
  <si>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</si>
  <si>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</si>
  <si>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</si>
  <si>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</si>
  <si>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</si>
  <si>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</si>
  <si>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</si>
  <si>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</si>
  <si>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</si>
  <si>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</si>
  <si>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</si>
  <si>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</si>
  <si>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</si>
  <si>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</si>
  <si>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</si>
  <si>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</si>
  <si>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</si>
  <si>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</si>
  <si>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</si>
  <si>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</si>
  <si>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</si>
  <si>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</si>
  <si>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</si>
  <si>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</si>
  <si>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</si>
  <si>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</si>
  <si>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</si>
  <si>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</si>
  <si>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</si>
  <si>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</si>
  <si>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</si>
  <si>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</si>
  <si>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</si>
  <si>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</si>
  <si>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</si>
  <si>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</si>
  <si>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</si>
  <si>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</si>
  <si>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</si>
  <si>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</si>
  <si>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</si>
  <si>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</si>
  <si>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</si>
  <si>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</si>
  <si>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</si>
  <si>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</si>
  <si>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</si>
  <si>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</si>
  <si>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</si>
  <si>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</si>
  <si>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</si>
  <si>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</si>
  <si>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</si>
  <si>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</si>
  <si>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</si>
  <si>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</si>
  <si>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</si>
  <si>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</si>
  <si>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</si>
  <si>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</si>
  <si>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</si>
  <si>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</si>
  <si>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</si>
  <si>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</si>
  <si>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</si>
  <si>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</si>
  <si>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</si>
  <si>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</si>
  <si>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</si>
  <si>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</si>
  <si>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</si>
  <si>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</si>
  <si>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</si>
  <si>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</si>
  <si>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</si>
  <si>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</si>
  <si>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</si>
  <si>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</si>
  <si>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</si>
  <si>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</si>
  <si>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</si>
  <si>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</si>
  <si>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</si>
  <si>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</si>
  <si>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</si>
  <si>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</si>
  <si>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</si>
  <si>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</si>
  <si>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Зиминского городского муниципального образования по состоянию на 01.04.2018 г.</t>
  </si>
  <si>
    <t>Муниципальная программа Зиминского городского муниципального образования "Развитие образования" на 2016-2020гг.</t>
  </si>
  <si>
    <t>Муниципальная программа Зиминского городского муниципального образования "Развитие культуры" на 2016-2020гг.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</si>
  <si>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</si>
  <si>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2016-2020 гг.</t>
  </si>
  <si>
    <t>Муниципальная программа "Социальная поддержка населения" на 2016-2020гг.</t>
  </si>
  <si>
    <t>Муниципальная программа "Жилищно-коммунальное хозяйство" на 2016-2020гг.</t>
  </si>
  <si>
    <t>Муниципальная программа Зиминского городского муниципального образования "Экономическое развитие" на 2016-2020гг.</t>
  </si>
  <si>
    <t>Муниципальная программа "Охрана труда" на 2016-2020гг.</t>
  </si>
  <si>
    <t>Муниципальная программа Зиминского городского муниципального образования "Безопасность" на 2016-2020гг.</t>
  </si>
  <si>
    <t>Муниципальная программа Зиминского городского муниципального образования "Охрана окружающей среды ЗГМО на 2016-2020 годы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</si>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</sst>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3" fillId="0" borderId="14" xfId="52" applyNumberFormat="1" applyFont="1" applyFill="1" applyBorder="1" applyAlignment="1" applyProtection="1">
      <alignment horizontal="left"/>
      <protection hidden="1"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10" fontId="4" fillId="0" borderId="15" xfId="52" applyNumberFormat="1" applyFont="1" applyBorder="1">
      <alignment/>
      <protection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0" fontId="3" fillId="0" borderId="17" xfId="52" applyNumberFormat="1" applyFont="1" applyFill="1" applyBorder="1" applyAlignment="1" applyProtection="1">
      <alignment horizontal="left" wrapText="1"/>
      <protection hidden="1"/>
    </xf>
    <xf numFmtId="0" fontId="3" fillId="0" borderId="18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80" fontId="4" fillId="33" borderId="22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/>
      <protection hidden="1"/>
    </xf>
    <xf numFmtId="183" fontId="4" fillId="0" borderId="23" xfId="52" applyNumberFormat="1" applyFont="1" applyBorder="1" applyProtection="1">
      <alignment/>
      <protection hidden="1"/>
    </xf>
    <xf numFmtId="0" fontId="3" fillId="0" borderId="24" xfId="52" applyNumberFormat="1" applyFont="1" applyFill="1" applyBorder="1" applyAlignment="1" applyProtection="1">
      <alignment horizontal="left"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3" fillId="33" borderId="26" xfId="52" applyNumberFormat="1" applyFont="1" applyFill="1" applyBorder="1" applyAlignment="1" applyProtection="1">
      <alignment/>
      <protection hidden="1"/>
    </xf>
    <xf numFmtId="183" fontId="3" fillId="34" borderId="26" xfId="52" applyNumberFormat="1" applyFont="1" applyFill="1" applyBorder="1" applyProtection="1">
      <alignment/>
      <protection hidden="1"/>
    </xf>
    <xf numFmtId="4" fontId="3" fillId="34" borderId="26" xfId="52" applyNumberFormat="1" applyFont="1" applyFill="1" applyBorder="1" applyProtection="1">
      <alignment/>
      <protection hidden="1"/>
    </xf>
    <xf numFmtId="10" fontId="3" fillId="0" borderId="27" xfId="52" applyNumberFormat="1" applyFont="1" applyBorder="1">
      <alignment/>
      <protection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 horizontal="left"/>
      <protection hidden="1"/>
    </xf>
    <xf numFmtId="183" fontId="4" fillId="0" borderId="29" xfId="52" applyNumberFormat="1" applyFont="1" applyBorder="1" applyProtection="1">
      <alignment/>
      <protection hidden="1"/>
    </xf>
    <xf numFmtId="183" fontId="3" fillId="0" borderId="26" xfId="52" applyNumberFormat="1" applyFont="1" applyBorder="1" applyProtection="1">
      <alignment/>
      <protection hidden="1"/>
    </xf>
    <xf numFmtId="4" fontId="3" fillId="0" borderId="26" xfId="52" applyNumberFormat="1" applyFont="1" applyBorder="1" applyProtection="1">
      <alignment/>
      <protection hidden="1"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/>
      <protection hidden="1"/>
    </xf>
    <xf numFmtId="180" fontId="3" fillId="33" borderId="30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 horizontal="left"/>
      <protection hidden="1"/>
    </xf>
    <xf numFmtId="180" fontId="4" fillId="33" borderId="31" xfId="52" applyNumberFormat="1" applyFont="1" applyFill="1" applyBorder="1" applyAlignment="1" applyProtection="1">
      <alignment wrapText="1"/>
      <protection hidden="1"/>
    </xf>
    <xf numFmtId="0" fontId="4" fillId="33" borderId="32" xfId="52" applyNumberFormat="1" applyFont="1" applyFill="1" applyBorder="1" applyAlignment="1" applyProtection="1">
      <alignment horizontal="left"/>
      <protection hidden="1"/>
    </xf>
    <xf numFmtId="180" fontId="3" fillId="33" borderId="33" xfId="52" applyNumberFormat="1" applyFont="1" applyFill="1" applyBorder="1" applyAlignment="1" applyProtection="1">
      <alignment wrapText="1"/>
      <protection hidden="1"/>
    </xf>
    <xf numFmtId="0" fontId="3" fillId="33" borderId="34" xfId="52" applyNumberFormat="1" applyFont="1" applyFill="1" applyBorder="1" applyAlignment="1" applyProtection="1">
      <alignment horizontal="left"/>
      <protection hidden="1"/>
    </xf>
    <xf numFmtId="10" fontId="4" fillId="0" borderId="35" xfId="52" applyNumberFormat="1" applyFont="1" applyBorder="1">
      <alignment/>
      <protection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83" fontId="3" fillId="34" borderId="32" xfId="52" applyNumberFormat="1" applyFont="1" applyFill="1" applyBorder="1" applyProtection="1">
      <alignment/>
      <protection hidden="1"/>
    </xf>
    <xf numFmtId="183" fontId="4" fillId="0" borderId="36" xfId="52" applyNumberFormat="1" applyFont="1" applyBorder="1" applyProtection="1">
      <alignment/>
      <protection hidden="1"/>
    </xf>
    <xf numFmtId="4" fontId="4" fillId="0" borderId="36" xfId="52" applyNumberFormat="1" applyFont="1" applyBorder="1" applyProtection="1">
      <alignment/>
      <protection hidden="1"/>
    </xf>
    <xf numFmtId="183" fontId="3" fillId="34" borderId="36" xfId="52" applyNumberFormat="1" applyFont="1" applyFill="1" applyBorder="1" applyProtection="1">
      <alignment/>
      <protection hidden="1"/>
    </xf>
    <xf numFmtId="0" fontId="3" fillId="33" borderId="30" xfId="52" applyNumberFormat="1" applyFont="1" applyFill="1" applyBorder="1" applyAlignment="1" applyProtection="1">
      <alignment/>
      <protection hidden="1"/>
    </xf>
    <xf numFmtId="183" fontId="4" fillId="34" borderId="32" xfId="52" applyNumberFormat="1" applyFont="1" applyFill="1" applyBorder="1" applyProtection="1">
      <alignment/>
      <protection hidden="1"/>
    </xf>
    <xf numFmtId="4" fontId="4" fillId="34" borderId="32" xfId="52" applyNumberFormat="1" applyFont="1" applyFill="1" applyBorder="1" applyProtection="1">
      <alignment/>
      <protection hidden="1"/>
    </xf>
    <xf numFmtId="183" fontId="4" fillId="34" borderId="36" xfId="52" applyNumberFormat="1" applyFont="1" applyFill="1" applyBorder="1" applyProtection="1">
      <alignment/>
      <protection hidden="1"/>
    </xf>
    <xf numFmtId="4" fontId="4" fillId="34" borderId="36" xfId="52" applyNumberFormat="1" applyFont="1" applyFill="1" applyBorder="1" applyProtection="1">
      <alignment/>
      <protection hidden="1"/>
    </xf>
    <xf numFmtId="10" fontId="4" fillId="0" borderId="37" xfId="52" applyNumberFormat="1" applyFont="1" applyBorder="1">
      <alignment/>
      <protection/>
    </xf>
    <xf numFmtId="10" fontId="4" fillId="0" borderId="38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6" xfId="52" applyFont="1" applyBorder="1" applyAlignment="1">
      <alignment horizontal="left"/>
      <protection/>
    </xf>
    <xf numFmtId="183" fontId="4" fillId="0" borderId="36" xfId="52" applyNumberFormat="1" applyFont="1" applyBorder="1">
      <alignment/>
      <protection/>
    </xf>
    <xf numFmtId="4" fontId="4" fillId="0" borderId="36" xfId="52" applyNumberFormat="1" applyFont="1" applyBorder="1">
      <alignment/>
      <protection/>
    </xf>
    <xf numFmtId="0" fontId="4" fillId="0" borderId="39" xfId="52" applyNumberFormat="1" applyFont="1" applyBorder="1" applyAlignment="1">
      <alignment vertical="top" wrapText="1"/>
      <protection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Border="1" applyAlignment="1">
      <alignment vertical="top" wrapText="1"/>
      <protection/>
    </xf>
    <xf numFmtId="0" fontId="4" fillId="0" borderId="32" xfId="52" applyNumberFormat="1" applyFont="1" applyFill="1" applyBorder="1" applyAlignment="1" applyProtection="1">
      <alignment horizontal="left"/>
      <protection hidden="1"/>
    </xf>
    <xf numFmtId="0" fontId="4" fillId="0" borderId="32" xfId="52" applyNumberFormat="1" applyFont="1" applyBorder="1" applyAlignment="1">
      <alignment vertical="top" wrapText="1"/>
      <protection/>
    </xf>
    <xf numFmtId="0" fontId="4" fillId="0" borderId="32" xfId="52" applyFont="1" applyBorder="1" applyAlignment="1">
      <alignment horizontal="left"/>
      <protection/>
    </xf>
    <xf numFmtId="183" fontId="4" fillId="0" borderId="32" xfId="52" applyNumberFormat="1" applyFont="1" applyBorder="1">
      <alignment/>
      <protection/>
    </xf>
    <xf numFmtId="4" fontId="4" fillId="0" borderId="40" xfId="52" applyNumberFormat="1" applyFont="1" applyBorder="1">
      <alignment/>
      <protection/>
    </xf>
    <xf numFmtId="183" fontId="3" fillId="34" borderId="40" xfId="52" applyNumberFormat="1" applyFont="1" applyFill="1" applyBorder="1" applyProtection="1">
      <alignment/>
      <protection hidden="1"/>
    </xf>
    <xf numFmtId="0" fontId="3" fillId="0" borderId="34" xfId="52" applyNumberFormat="1" applyFont="1" applyBorder="1" applyAlignment="1">
      <alignment vertical="top" wrapText="1"/>
      <protection/>
    </xf>
    <xf numFmtId="0" fontId="3" fillId="0" borderId="41" xfId="52" applyNumberFormat="1" applyFont="1" applyFill="1" applyBorder="1" applyAlignment="1" applyProtection="1">
      <alignment horizontal="left"/>
      <protection hidden="1"/>
    </xf>
    <xf numFmtId="0" fontId="3" fillId="0" borderId="34" xfId="52" applyFont="1" applyBorder="1" applyAlignment="1">
      <alignment horizontal="left"/>
      <protection/>
    </xf>
    <xf numFmtId="183" fontId="3" fillId="0" borderId="34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41" xfId="52" applyNumberFormat="1" applyFont="1" applyFill="1" applyBorder="1" applyAlignment="1" applyProtection="1">
      <alignment horizontal="center"/>
      <protection hidden="1"/>
    </xf>
    <xf numFmtId="0" fontId="3" fillId="0" borderId="34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  <xf numFmtId="183" fontId="3" fillId="0" borderId="32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36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34" borderId="29" xfId="52" applyNumberFormat="1" applyFont="1" applyFill="1" applyBorder="1" applyProtection="1">
      <alignment/>
      <protection hidden="1"/>
    </xf>
    <xf numFmtId="183" fontId="3" fillId="0" borderId="36" xfId="52" applyNumberFormat="1" applyFont="1" applyBorder="1">
      <alignment/>
      <protection/>
    </xf>
    <xf numFmtId="183" fontId="3" fillId="0" borderId="32" xfId="52" applyNumberFormat="1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3"/>
  <sheetViews>
    <sheetView showGridLines="0" tabSelected="1" zoomScale="142" zoomScaleNormal="142" zoomScalePageLayoutView="0" workbookViewId="0" topLeftCell="A57">
      <selection activeCell="K26" sqref="K26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71.875" style="4" customWidth="1"/>
    <col min="5" max="5" width="11.75390625" style="4" customWidth="1"/>
    <col min="6" max="6" width="10.75390625" style="4" customWidth="1"/>
    <col min="7" max="7" width="13.25390625" style="4" hidden="1" customWidth="1"/>
    <col min="8" max="8" width="12.375" style="26" hidden="1" customWidth="1"/>
    <col min="9" max="9" width="10.87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3"/>
    </row>
    <row r="2" spans="2:8" ht="409.5" customHeight="1" hidden="1">
      <c r="B2" s="1"/>
      <c r="C2" s="1"/>
      <c r="D2" s="1"/>
      <c r="E2" s="1"/>
      <c r="F2" s="3"/>
      <c r="G2" s="3"/>
      <c r="H2" s="23"/>
    </row>
    <row r="3" spans="2:8" ht="409.5" customHeight="1" hidden="1">
      <c r="B3" s="1"/>
      <c r="C3" s="1"/>
      <c r="D3" s="1"/>
      <c r="E3" s="1"/>
      <c r="F3" s="3"/>
      <c r="G3" s="3"/>
      <c r="H3" s="23"/>
    </row>
    <row r="4" spans="2:8" ht="409.5" customHeight="1" hidden="1">
      <c r="B4" s="5"/>
      <c r="C4" s="5"/>
      <c r="D4" s="6"/>
      <c r="E4" s="6"/>
      <c r="F4" s="3"/>
      <c r="G4" s="3"/>
      <c r="H4" s="23"/>
    </row>
    <row r="5" spans="2:8" ht="409.5" customHeight="1" hidden="1">
      <c r="B5" s="5"/>
      <c r="C5" s="5"/>
      <c r="D5" s="6"/>
      <c r="E5" s="6"/>
      <c r="F5" s="3"/>
      <c r="G5" s="3"/>
      <c r="H5" s="23"/>
    </row>
    <row r="6" spans="2:8" ht="409.5" customHeight="1" hidden="1">
      <c r="B6" s="7"/>
      <c r="C6" s="7"/>
      <c r="D6" s="7"/>
      <c r="E6" s="7"/>
      <c r="F6" s="3"/>
      <c r="G6" s="3"/>
      <c r="H6" s="23"/>
    </row>
    <row r="7" spans="2:8" ht="409.5" customHeight="1" hidden="1">
      <c r="B7" s="8"/>
      <c r="C7" s="8"/>
      <c r="D7" s="6"/>
      <c r="E7" s="6"/>
      <c r="F7" s="3"/>
      <c r="G7" s="3"/>
      <c r="H7" s="23"/>
    </row>
    <row r="8" spans="2:8" ht="409.5" customHeight="1" hidden="1">
      <c r="B8" s="8"/>
      <c r="C8" s="8"/>
      <c r="D8" s="8"/>
      <c r="E8" s="8"/>
      <c r="F8" s="3"/>
      <c r="G8" s="3"/>
      <c r="H8" s="23"/>
    </row>
    <row r="9" spans="2:8" ht="11.25" customHeight="1">
      <c r="B9" s="16"/>
      <c r="C9" s="95"/>
      <c r="D9" s="95"/>
      <c r="E9" s="95"/>
      <c r="F9" s="95"/>
      <c r="G9" s="78"/>
      <c r="H9" s="24"/>
    </row>
    <row r="10" spans="2:10" ht="16.5" customHeight="1">
      <c r="B10" s="8"/>
      <c r="C10" s="99" t="s">
        <v>94</v>
      </c>
      <c r="D10" s="99"/>
      <c r="E10" s="99"/>
      <c r="F10" s="99"/>
      <c r="G10" s="99"/>
      <c r="H10" s="99"/>
      <c r="I10" s="99"/>
      <c r="J10" s="99"/>
    </row>
    <row r="11" spans="2:10" ht="14.25" customHeight="1">
      <c r="B11" s="8"/>
      <c r="C11" s="99" t="s">
        <v>103</v>
      </c>
      <c r="D11" s="99"/>
      <c r="E11" s="99"/>
      <c r="F11" s="99"/>
      <c r="G11" s="99"/>
      <c r="H11" s="99"/>
      <c r="I11" s="99"/>
      <c r="J11" s="99"/>
    </row>
    <row r="12" spans="2:8" ht="12.75" customHeight="1">
      <c r="B12" s="96"/>
      <c r="C12" s="96"/>
      <c r="D12" s="96"/>
      <c r="E12" s="96"/>
      <c r="F12" s="96"/>
      <c r="G12" s="7"/>
      <c r="H12" s="25"/>
    </row>
    <row r="13" spans="2:10" ht="11.25" customHeight="1" thickBot="1">
      <c r="B13" s="100" t="s">
        <v>72</v>
      </c>
      <c r="C13" s="100"/>
      <c r="D13" s="100"/>
      <c r="E13" s="100"/>
      <c r="F13" s="100"/>
      <c r="G13" s="100"/>
      <c r="H13" s="100"/>
      <c r="I13" s="100"/>
      <c r="J13" s="100"/>
    </row>
    <row r="14" spans="2:10" ht="41.25" customHeight="1" thickBot="1">
      <c r="B14" s="9"/>
      <c r="C14" s="29" t="s">
        <v>70</v>
      </c>
      <c r="D14" s="30" t="s">
        <v>0</v>
      </c>
      <c r="E14" s="31" t="s">
        <v>1</v>
      </c>
      <c r="F14" s="32" t="s">
        <v>95</v>
      </c>
      <c r="G14" s="32"/>
      <c r="H14" s="33"/>
      <c r="I14" s="34" t="s">
        <v>96</v>
      </c>
      <c r="J14" s="35" t="s">
        <v>97</v>
      </c>
    </row>
    <row r="15" spans="2:10" ht="24" customHeight="1" thickBot="1">
      <c r="B15" s="13"/>
      <c r="C15" s="40">
        <v>1</v>
      </c>
      <c r="D15" s="53" t="s">
        <v>104</v>
      </c>
      <c r="E15" s="42" t="s">
        <v>2</v>
      </c>
      <c r="F15" s="43">
        <f>SUM(F16:F21)</f>
        <v>484975.38842999993</v>
      </c>
      <c r="G15" s="43"/>
      <c r="H15" s="44">
        <f>SUM(H16:H21)</f>
        <v>94689978.88000001</v>
      </c>
      <c r="I15" s="43">
        <f>H15/1000</f>
        <v>94689.97888000001</v>
      </c>
      <c r="J15" s="45">
        <f aca="true" t="shared" si="0" ref="J15:J21">I15/F15</f>
        <v>0.1952469777621866</v>
      </c>
    </row>
    <row r="16" spans="2:10" ht="12.75" customHeight="1">
      <c r="B16" s="13"/>
      <c r="C16" s="36"/>
      <c r="D16" s="37" t="s">
        <v>77</v>
      </c>
      <c r="E16" s="38" t="s">
        <v>3</v>
      </c>
      <c r="F16" s="101">
        <f aca="true" t="shared" si="1" ref="F16:F21">G16/1000</f>
        <v>151487.12047</v>
      </c>
      <c r="G16" s="65">
        <v>151487120.47</v>
      </c>
      <c r="H16" s="66">
        <v>32426503.72</v>
      </c>
      <c r="I16" s="67">
        <f>H16/1000</f>
        <v>32426.50372</v>
      </c>
      <c r="J16" s="59">
        <f t="shared" si="0"/>
        <v>0.2140545256876913</v>
      </c>
    </row>
    <row r="17" spans="2:10" ht="12.75" customHeight="1">
      <c r="B17" s="13"/>
      <c r="C17" s="22"/>
      <c r="D17" s="14" t="s">
        <v>78</v>
      </c>
      <c r="E17" s="10" t="s">
        <v>4</v>
      </c>
      <c r="F17" s="101">
        <f t="shared" si="1"/>
        <v>288094.07314999995</v>
      </c>
      <c r="G17" s="60">
        <v>288094073.15</v>
      </c>
      <c r="H17" s="61">
        <v>48494844.52</v>
      </c>
      <c r="I17" s="62">
        <f aca="true" t="shared" si="2" ref="I17:I73">H17/1000</f>
        <v>48494.844520000006</v>
      </c>
      <c r="J17" s="59">
        <f t="shared" si="0"/>
        <v>0.16832989304417426</v>
      </c>
    </row>
    <row r="18" spans="2:10" ht="12.75" customHeight="1">
      <c r="B18" s="13"/>
      <c r="C18" s="22"/>
      <c r="D18" s="14" t="s">
        <v>79</v>
      </c>
      <c r="E18" s="10" t="s">
        <v>5</v>
      </c>
      <c r="F18" s="101">
        <f t="shared" si="1"/>
        <v>21245.780649999997</v>
      </c>
      <c r="G18" s="60">
        <v>21245780.65</v>
      </c>
      <c r="H18" s="61">
        <v>7566954.44</v>
      </c>
      <c r="I18" s="62">
        <f t="shared" si="2"/>
        <v>7566.95444</v>
      </c>
      <c r="J18" s="59">
        <f t="shared" si="0"/>
        <v>0.3561626924732465</v>
      </c>
    </row>
    <row r="19" spans="2:10" ht="12.75" customHeight="1">
      <c r="B19" s="13"/>
      <c r="C19" s="22"/>
      <c r="D19" s="14" t="s">
        <v>6</v>
      </c>
      <c r="E19" s="10" t="s">
        <v>7</v>
      </c>
      <c r="F19" s="101">
        <f t="shared" si="1"/>
        <v>4383.4</v>
      </c>
      <c r="G19" s="60">
        <v>4383400</v>
      </c>
      <c r="H19" s="61">
        <v>511527</v>
      </c>
      <c r="I19" s="62">
        <f t="shared" si="2"/>
        <v>511.527</v>
      </c>
      <c r="J19" s="59">
        <f t="shared" si="0"/>
        <v>0.11669640005475203</v>
      </c>
    </row>
    <row r="20" spans="2:10" ht="12.75" customHeight="1">
      <c r="B20" s="13"/>
      <c r="C20" s="22"/>
      <c r="D20" s="14" t="s">
        <v>8</v>
      </c>
      <c r="E20" s="10" t="s">
        <v>9</v>
      </c>
      <c r="F20" s="101">
        <f t="shared" si="1"/>
        <v>18113.52416</v>
      </c>
      <c r="G20" s="60">
        <v>18113524.16</v>
      </c>
      <c r="H20" s="61">
        <v>5690149.2</v>
      </c>
      <c r="I20" s="62">
        <f t="shared" si="2"/>
        <v>5690.1492</v>
      </c>
      <c r="J20" s="59">
        <f t="shared" si="0"/>
        <v>0.31413816271962836</v>
      </c>
    </row>
    <row r="21" spans="2:10" ht="12.75" customHeight="1" thickBot="1">
      <c r="B21" s="13"/>
      <c r="C21" s="28"/>
      <c r="D21" s="46" t="s">
        <v>98</v>
      </c>
      <c r="E21" s="47">
        <v>6060000000</v>
      </c>
      <c r="F21" s="101">
        <f t="shared" si="1"/>
        <v>1651.49</v>
      </c>
      <c r="G21" s="68">
        <v>1651490</v>
      </c>
      <c r="H21" s="69">
        <v>0</v>
      </c>
      <c r="I21" s="70">
        <f t="shared" si="2"/>
        <v>0</v>
      </c>
      <c r="J21" s="59">
        <f t="shared" si="0"/>
        <v>0</v>
      </c>
    </row>
    <row r="22" spans="2:10" ht="24" customHeight="1" thickBot="1">
      <c r="B22" s="13"/>
      <c r="C22" s="40">
        <v>2</v>
      </c>
      <c r="D22" s="53" t="s">
        <v>90</v>
      </c>
      <c r="E22" s="42" t="s">
        <v>10</v>
      </c>
      <c r="F22" s="49">
        <f>SUM(F23:F25)</f>
        <v>789.7</v>
      </c>
      <c r="G22" s="49"/>
      <c r="H22" s="50">
        <f>SUM(H23:H25)</f>
        <v>138881.4</v>
      </c>
      <c r="I22" s="43">
        <f t="shared" si="2"/>
        <v>138.88139999999999</v>
      </c>
      <c r="J22" s="45">
        <f aca="true" t="shared" si="3" ref="J22:J73">I22/F22</f>
        <v>0.17586602507281243</v>
      </c>
    </row>
    <row r="23" spans="2:10" ht="12.75" customHeight="1">
      <c r="B23" s="13"/>
      <c r="C23" s="36"/>
      <c r="D23" s="37" t="s">
        <v>91</v>
      </c>
      <c r="E23" s="38" t="s">
        <v>11</v>
      </c>
      <c r="F23" s="101">
        <f>G23/1000</f>
        <v>313.3</v>
      </c>
      <c r="G23" s="65">
        <v>313300</v>
      </c>
      <c r="H23" s="66">
        <v>39928.4</v>
      </c>
      <c r="I23" s="67">
        <f t="shared" si="2"/>
        <v>39.9284</v>
      </c>
      <c r="J23" s="59">
        <f t="shared" si="3"/>
        <v>0.12744462176827323</v>
      </c>
    </row>
    <row r="24" spans="2:10" ht="15" customHeight="1">
      <c r="B24" s="13"/>
      <c r="C24" s="22"/>
      <c r="D24" s="14" t="s">
        <v>92</v>
      </c>
      <c r="E24" s="10" t="s">
        <v>12</v>
      </c>
      <c r="F24" s="101">
        <f>G24/1000</f>
        <v>310.4</v>
      </c>
      <c r="G24" s="60">
        <v>310400</v>
      </c>
      <c r="H24" s="61">
        <v>83953</v>
      </c>
      <c r="I24" s="62">
        <f t="shared" si="2"/>
        <v>83.953</v>
      </c>
      <c r="J24" s="76">
        <f t="shared" si="3"/>
        <v>0.2704671391752578</v>
      </c>
    </row>
    <row r="25" spans="2:10" ht="15" customHeight="1" thickBot="1">
      <c r="B25" s="13"/>
      <c r="C25" s="22"/>
      <c r="D25" s="51" t="s">
        <v>93</v>
      </c>
      <c r="E25" s="52" t="s">
        <v>13</v>
      </c>
      <c r="F25" s="101">
        <f>G25/1000</f>
        <v>166</v>
      </c>
      <c r="G25" s="68">
        <v>166000</v>
      </c>
      <c r="H25" s="69">
        <v>15000</v>
      </c>
      <c r="I25" s="70">
        <f t="shared" si="2"/>
        <v>15</v>
      </c>
      <c r="J25" s="77">
        <f t="shared" si="3"/>
        <v>0.09036144578313253</v>
      </c>
    </row>
    <row r="26" spans="2:10" ht="23.25" customHeight="1" thickBot="1">
      <c r="B26" s="13"/>
      <c r="C26" s="21">
        <v>3</v>
      </c>
      <c r="D26" s="53" t="s">
        <v>105</v>
      </c>
      <c r="E26" s="71" t="s">
        <v>14</v>
      </c>
      <c r="F26" s="49">
        <f>SUM(F27:F32)</f>
        <v>48296.939</v>
      </c>
      <c r="G26" s="49"/>
      <c r="H26" s="50">
        <f>SUM(H27:H32)</f>
        <v>17351333.68</v>
      </c>
      <c r="I26" s="43">
        <f t="shared" si="2"/>
        <v>17351.33368</v>
      </c>
      <c r="J26" s="45">
        <f t="shared" si="3"/>
        <v>0.35926363117960747</v>
      </c>
    </row>
    <row r="27" spans="2:10" ht="12.75" customHeight="1">
      <c r="B27" s="13"/>
      <c r="C27" s="22"/>
      <c r="D27" s="37" t="s">
        <v>15</v>
      </c>
      <c r="E27" s="38" t="s">
        <v>16</v>
      </c>
      <c r="F27" s="101">
        <f aca="true" t="shared" si="4" ref="F27:F32">G27/1000</f>
        <v>3793.578</v>
      </c>
      <c r="G27" s="65">
        <v>3793578</v>
      </c>
      <c r="H27" s="66">
        <v>1295555.52</v>
      </c>
      <c r="I27" s="67">
        <f t="shared" si="2"/>
        <v>1295.5555200000001</v>
      </c>
      <c r="J27" s="59">
        <f t="shared" si="3"/>
        <v>0.3415128198233963</v>
      </c>
    </row>
    <row r="28" spans="2:10" ht="12.75" customHeight="1">
      <c r="B28" s="13"/>
      <c r="C28" s="22"/>
      <c r="D28" s="14" t="s">
        <v>17</v>
      </c>
      <c r="E28" s="10" t="s">
        <v>18</v>
      </c>
      <c r="F28" s="101">
        <f t="shared" si="4"/>
        <v>8084.548</v>
      </c>
      <c r="G28" s="60">
        <v>8084548</v>
      </c>
      <c r="H28" s="61">
        <v>2080805.92</v>
      </c>
      <c r="I28" s="62">
        <f t="shared" si="2"/>
        <v>2080.80592</v>
      </c>
      <c r="J28" s="76">
        <f t="shared" si="3"/>
        <v>0.25738061299159826</v>
      </c>
    </row>
    <row r="29" spans="2:10" ht="12.75" customHeight="1">
      <c r="B29" s="13"/>
      <c r="C29" s="22"/>
      <c r="D29" s="14" t="s">
        <v>19</v>
      </c>
      <c r="E29" s="10" t="s">
        <v>20</v>
      </c>
      <c r="F29" s="101">
        <f t="shared" si="4"/>
        <v>3230.58</v>
      </c>
      <c r="G29" s="60">
        <v>3230580</v>
      </c>
      <c r="H29" s="61">
        <v>951360.19</v>
      </c>
      <c r="I29" s="62">
        <f t="shared" si="2"/>
        <v>951.36019</v>
      </c>
      <c r="J29" s="76">
        <f t="shared" si="3"/>
        <v>0.2944858786967046</v>
      </c>
    </row>
    <row r="30" spans="2:10" ht="12.75" customHeight="1">
      <c r="B30" s="13"/>
      <c r="C30" s="22"/>
      <c r="D30" s="14" t="s">
        <v>21</v>
      </c>
      <c r="E30" s="10" t="s">
        <v>22</v>
      </c>
      <c r="F30" s="101">
        <f t="shared" si="4"/>
        <v>18079.714</v>
      </c>
      <c r="G30" s="60">
        <v>18079714</v>
      </c>
      <c r="H30" s="61">
        <v>6728218.01</v>
      </c>
      <c r="I30" s="62">
        <f t="shared" si="2"/>
        <v>6728.21801</v>
      </c>
      <c r="J30" s="76">
        <f t="shared" si="3"/>
        <v>0.3721418386374917</v>
      </c>
    </row>
    <row r="31" spans="2:10" ht="12.75" customHeight="1">
      <c r="B31" s="13"/>
      <c r="C31" s="22"/>
      <c r="D31" s="14" t="s">
        <v>23</v>
      </c>
      <c r="E31" s="10" t="s">
        <v>24</v>
      </c>
      <c r="F31" s="101">
        <f t="shared" si="4"/>
        <v>10368.351</v>
      </c>
      <c r="G31" s="60">
        <v>10368351</v>
      </c>
      <c r="H31" s="61">
        <v>4097220.09</v>
      </c>
      <c r="I31" s="62">
        <f t="shared" si="2"/>
        <v>4097.22009</v>
      </c>
      <c r="J31" s="76">
        <f t="shared" si="3"/>
        <v>0.3951660288121033</v>
      </c>
    </row>
    <row r="32" spans="2:10" ht="12.75" customHeight="1" thickBot="1">
      <c r="B32" s="13"/>
      <c r="C32" s="28"/>
      <c r="D32" s="51" t="s">
        <v>25</v>
      </c>
      <c r="E32" s="52" t="s">
        <v>26</v>
      </c>
      <c r="F32" s="101">
        <f t="shared" si="4"/>
        <v>4740.168</v>
      </c>
      <c r="G32" s="68">
        <v>4740168</v>
      </c>
      <c r="H32" s="69">
        <v>2198173.95</v>
      </c>
      <c r="I32" s="70">
        <f t="shared" si="2"/>
        <v>2198.1739500000003</v>
      </c>
      <c r="J32" s="77">
        <f t="shared" si="3"/>
        <v>0.46373334236254926</v>
      </c>
    </row>
    <row r="33" spans="2:10" ht="12.75" customHeight="1" thickBot="1">
      <c r="B33" s="13"/>
      <c r="C33" s="40">
        <v>4</v>
      </c>
      <c r="D33" s="41" t="s">
        <v>106</v>
      </c>
      <c r="E33" s="71" t="s">
        <v>27</v>
      </c>
      <c r="F33" s="43">
        <f>SUM(F34:F35)</f>
        <v>38558.000140000004</v>
      </c>
      <c r="G33" s="43"/>
      <c r="H33" s="44">
        <f>SUM(H34:H35)</f>
        <v>1831371.28</v>
      </c>
      <c r="I33" s="43">
        <f t="shared" si="2"/>
        <v>1831.37128</v>
      </c>
      <c r="J33" s="45">
        <f t="shared" si="3"/>
        <v>0.04749653180534481</v>
      </c>
    </row>
    <row r="34" spans="2:10" ht="21.75" customHeight="1">
      <c r="B34" s="13"/>
      <c r="C34" s="36"/>
      <c r="D34" s="37" t="s">
        <v>28</v>
      </c>
      <c r="E34" s="38" t="s">
        <v>29</v>
      </c>
      <c r="F34" s="67">
        <f>G34/1000</f>
        <v>6818.6</v>
      </c>
      <c r="G34" s="72">
        <v>6818600</v>
      </c>
      <c r="H34" s="73">
        <v>1831371.28</v>
      </c>
      <c r="I34" s="67">
        <f t="shared" si="2"/>
        <v>1831.37128</v>
      </c>
      <c r="J34" s="59">
        <f t="shared" si="3"/>
        <v>0.26858464787493036</v>
      </c>
    </row>
    <row r="35" spans="2:10" ht="24" customHeight="1" thickBot="1">
      <c r="B35" s="13"/>
      <c r="C35" s="28"/>
      <c r="D35" s="51" t="s">
        <v>30</v>
      </c>
      <c r="E35" s="52" t="s">
        <v>31</v>
      </c>
      <c r="F35" s="67">
        <f>G35/1000</f>
        <v>31739.40014</v>
      </c>
      <c r="G35" s="74">
        <v>31739400.14</v>
      </c>
      <c r="H35" s="75">
        <v>0</v>
      </c>
      <c r="I35" s="70">
        <f t="shared" si="2"/>
        <v>0</v>
      </c>
      <c r="J35" s="77">
        <f t="shared" si="3"/>
        <v>0</v>
      </c>
    </row>
    <row r="36" spans="2:10" ht="35.25" customHeight="1" thickBot="1">
      <c r="B36" s="13"/>
      <c r="C36" s="40">
        <v>5</v>
      </c>
      <c r="D36" s="41" t="s">
        <v>107</v>
      </c>
      <c r="E36" s="71" t="s">
        <v>32</v>
      </c>
      <c r="F36" s="43">
        <f>SUM(F37:F41)</f>
        <v>3949.95</v>
      </c>
      <c r="G36" s="43"/>
      <c r="H36" s="44">
        <f>SUM(H37:H41)</f>
        <v>0</v>
      </c>
      <c r="I36" s="43">
        <f t="shared" si="2"/>
        <v>0</v>
      </c>
      <c r="J36" s="45">
        <f t="shared" si="3"/>
        <v>0</v>
      </c>
    </row>
    <row r="37" spans="2:10" ht="21.75" customHeight="1">
      <c r="B37" s="13"/>
      <c r="C37" s="36"/>
      <c r="D37" s="37" t="s">
        <v>33</v>
      </c>
      <c r="E37" s="38" t="s">
        <v>34</v>
      </c>
      <c r="F37" s="67">
        <f>G37/1000</f>
        <v>100</v>
      </c>
      <c r="G37" s="72">
        <v>100000</v>
      </c>
      <c r="H37" s="73">
        <v>0</v>
      </c>
      <c r="I37" s="67">
        <f t="shared" si="2"/>
        <v>0</v>
      </c>
      <c r="J37" s="59">
        <f t="shared" si="3"/>
        <v>0</v>
      </c>
    </row>
    <row r="38" spans="2:10" ht="12.75" customHeight="1">
      <c r="B38" s="13"/>
      <c r="C38" s="22"/>
      <c r="D38" s="14" t="s">
        <v>35</v>
      </c>
      <c r="E38" s="10" t="s">
        <v>36</v>
      </c>
      <c r="F38" s="67">
        <f>G38/1000</f>
        <v>35</v>
      </c>
      <c r="G38" s="63">
        <v>35000</v>
      </c>
      <c r="H38" s="64">
        <v>0</v>
      </c>
      <c r="I38" s="62">
        <f t="shared" si="2"/>
        <v>0</v>
      </c>
      <c r="J38" s="76">
        <f t="shared" si="3"/>
        <v>0</v>
      </c>
    </row>
    <row r="39" spans="2:10" ht="12.75" customHeight="1">
      <c r="B39" s="13"/>
      <c r="C39" s="22"/>
      <c r="D39" s="14" t="s">
        <v>37</v>
      </c>
      <c r="E39" s="10" t="s">
        <v>38</v>
      </c>
      <c r="F39" s="67">
        <f>G39/1000</f>
        <v>70.2</v>
      </c>
      <c r="G39" s="63">
        <v>70200</v>
      </c>
      <c r="H39" s="64">
        <v>0</v>
      </c>
      <c r="I39" s="62">
        <f t="shared" si="2"/>
        <v>0</v>
      </c>
      <c r="J39" s="76">
        <f t="shared" si="3"/>
        <v>0</v>
      </c>
    </row>
    <row r="40" spans="2:10" ht="12.75" customHeight="1">
      <c r="B40" s="13"/>
      <c r="C40" s="22"/>
      <c r="D40" s="14" t="s">
        <v>39</v>
      </c>
      <c r="E40" s="10" t="s">
        <v>40</v>
      </c>
      <c r="F40" s="67">
        <f>G40/1000</f>
        <v>65</v>
      </c>
      <c r="G40" s="63">
        <v>65000</v>
      </c>
      <c r="H40" s="64">
        <v>0</v>
      </c>
      <c r="I40" s="62">
        <f t="shared" si="2"/>
        <v>0</v>
      </c>
      <c r="J40" s="76">
        <f t="shared" si="3"/>
        <v>0</v>
      </c>
    </row>
    <row r="41" spans="2:10" ht="12.75" customHeight="1" thickBot="1">
      <c r="B41" s="13"/>
      <c r="C41" s="28"/>
      <c r="D41" s="46" t="s">
        <v>100</v>
      </c>
      <c r="E41" s="47">
        <v>6400500000</v>
      </c>
      <c r="F41" s="67">
        <f>G41/1000</f>
        <v>3679.75</v>
      </c>
      <c r="G41" s="74">
        <v>3679750</v>
      </c>
      <c r="H41" s="75">
        <v>0</v>
      </c>
      <c r="I41" s="70">
        <f t="shared" si="2"/>
        <v>0</v>
      </c>
      <c r="J41" s="77">
        <f t="shared" si="3"/>
        <v>0</v>
      </c>
    </row>
    <row r="42" spans="2:10" ht="12.75" customHeight="1" thickBot="1">
      <c r="B42" s="13"/>
      <c r="C42" s="40">
        <v>6</v>
      </c>
      <c r="D42" s="41" t="s">
        <v>108</v>
      </c>
      <c r="E42" s="71" t="s">
        <v>41</v>
      </c>
      <c r="F42" s="43">
        <f>SUM(F43:F45)</f>
        <v>53812.754</v>
      </c>
      <c r="G42" s="43"/>
      <c r="H42" s="44">
        <f>SUM(H43:H45)</f>
        <v>9553855.62</v>
      </c>
      <c r="I42" s="43">
        <f t="shared" si="2"/>
        <v>9553.855619999998</v>
      </c>
      <c r="J42" s="45">
        <f t="shared" si="3"/>
        <v>0.17753887154706854</v>
      </c>
    </row>
    <row r="43" spans="2:10" ht="12.75" customHeight="1">
      <c r="B43" s="13"/>
      <c r="C43" s="36"/>
      <c r="D43" s="37" t="s">
        <v>80</v>
      </c>
      <c r="E43" s="38" t="s">
        <v>42</v>
      </c>
      <c r="F43" s="67">
        <f>G43/1000</f>
        <v>305</v>
      </c>
      <c r="G43" s="72">
        <v>305000</v>
      </c>
      <c r="H43" s="66">
        <v>36500</v>
      </c>
      <c r="I43" s="67">
        <f t="shared" si="2"/>
        <v>36.5</v>
      </c>
      <c r="J43" s="59">
        <f t="shared" si="3"/>
        <v>0.11967213114754098</v>
      </c>
    </row>
    <row r="44" spans="2:10" ht="21.75" customHeight="1">
      <c r="B44" s="13"/>
      <c r="C44" s="22"/>
      <c r="D44" s="14" t="s">
        <v>81</v>
      </c>
      <c r="E44" s="10" t="s">
        <v>43</v>
      </c>
      <c r="F44" s="67">
        <f>G44/1000</f>
        <v>979</v>
      </c>
      <c r="G44" s="63">
        <v>979000</v>
      </c>
      <c r="H44" s="61">
        <v>0</v>
      </c>
      <c r="I44" s="62">
        <f t="shared" si="2"/>
        <v>0</v>
      </c>
      <c r="J44" s="76">
        <f t="shared" si="3"/>
        <v>0</v>
      </c>
    </row>
    <row r="45" spans="2:10" ht="21.75" customHeight="1" thickBot="1">
      <c r="B45" s="13"/>
      <c r="C45" s="28"/>
      <c r="D45" s="51" t="s">
        <v>73</v>
      </c>
      <c r="E45" s="47">
        <v>653000000</v>
      </c>
      <c r="F45" s="67">
        <f>G45/1000</f>
        <v>52528.754</v>
      </c>
      <c r="G45" s="74">
        <v>52528754</v>
      </c>
      <c r="H45" s="69">
        <v>9517355.62</v>
      </c>
      <c r="I45" s="70">
        <f t="shared" si="2"/>
        <v>9517.355619999998</v>
      </c>
      <c r="J45" s="77">
        <f t="shared" si="3"/>
        <v>0.18118373072393834</v>
      </c>
    </row>
    <row r="46" spans="2:10" ht="12.75" customHeight="1" thickBot="1">
      <c r="B46" s="13"/>
      <c r="C46" s="40">
        <v>7</v>
      </c>
      <c r="D46" s="41" t="s">
        <v>109</v>
      </c>
      <c r="E46" s="71" t="s">
        <v>44</v>
      </c>
      <c r="F46" s="49">
        <f>SUM(F47:F50)</f>
        <v>26209.163999999997</v>
      </c>
      <c r="G46" s="49"/>
      <c r="H46" s="50">
        <f>SUM(H47:H50)</f>
        <v>3448608.84</v>
      </c>
      <c r="I46" s="43">
        <f t="shared" si="2"/>
        <v>3448.60884</v>
      </c>
      <c r="J46" s="45">
        <f t="shared" si="3"/>
        <v>0.13158026864191472</v>
      </c>
    </row>
    <row r="47" spans="2:10" ht="21.75" customHeight="1">
      <c r="B47" s="13"/>
      <c r="C47" s="36"/>
      <c r="D47" s="37" t="s">
        <v>82</v>
      </c>
      <c r="E47" s="38" t="s">
        <v>45</v>
      </c>
      <c r="F47" s="102">
        <f>G47/1000</f>
        <v>940</v>
      </c>
      <c r="G47" s="65">
        <v>940000</v>
      </c>
      <c r="H47" s="66">
        <v>0</v>
      </c>
      <c r="I47" s="67">
        <f t="shared" si="2"/>
        <v>0</v>
      </c>
      <c r="J47" s="59">
        <f t="shared" si="3"/>
        <v>0</v>
      </c>
    </row>
    <row r="48" spans="2:10" ht="16.5" customHeight="1">
      <c r="B48" s="13"/>
      <c r="C48" s="22"/>
      <c r="D48" s="14" t="s">
        <v>83</v>
      </c>
      <c r="E48" s="10" t="s">
        <v>46</v>
      </c>
      <c r="F48" s="102">
        <f>G48/1000</f>
        <v>14489.3</v>
      </c>
      <c r="G48" s="60">
        <v>14489300</v>
      </c>
      <c r="H48" s="61">
        <v>694720.17</v>
      </c>
      <c r="I48" s="62">
        <f t="shared" si="2"/>
        <v>694.72017</v>
      </c>
      <c r="J48" s="76">
        <f t="shared" si="3"/>
        <v>0.04794711752810695</v>
      </c>
    </row>
    <row r="49" spans="2:10" ht="27.75" customHeight="1">
      <c r="B49" s="13"/>
      <c r="C49" s="22"/>
      <c r="D49" s="14" t="s">
        <v>84</v>
      </c>
      <c r="E49" s="10" t="s">
        <v>47</v>
      </c>
      <c r="F49" s="103">
        <f>G49/1000</f>
        <v>2511</v>
      </c>
      <c r="G49" s="60">
        <v>2511000</v>
      </c>
      <c r="H49" s="61">
        <v>97714</v>
      </c>
      <c r="I49" s="62">
        <f t="shared" si="2"/>
        <v>97.714</v>
      </c>
      <c r="J49" s="76">
        <f t="shared" si="3"/>
        <v>0.03891437674233373</v>
      </c>
    </row>
    <row r="50" spans="2:10" ht="12.75" customHeight="1" thickBot="1">
      <c r="B50" s="13"/>
      <c r="C50" s="28"/>
      <c r="D50" s="51" t="s">
        <v>85</v>
      </c>
      <c r="E50" s="52" t="s">
        <v>48</v>
      </c>
      <c r="F50" s="103">
        <f>G50/1000</f>
        <v>8268.864</v>
      </c>
      <c r="G50" s="68">
        <v>8268864</v>
      </c>
      <c r="H50" s="69">
        <v>2656174.67</v>
      </c>
      <c r="I50" s="70">
        <f t="shared" si="2"/>
        <v>2656.17467</v>
      </c>
      <c r="J50" s="77">
        <f t="shared" si="3"/>
        <v>0.3212260680548138</v>
      </c>
    </row>
    <row r="51" spans="2:10" ht="24" customHeight="1" thickBot="1">
      <c r="B51" s="13"/>
      <c r="C51" s="40">
        <v>8</v>
      </c>
      <c r="D51" s="41" t="s">
        <v>49</v>
      </c>
      <c r="E51" s="71" t="s">
        <v>50</v>
      </c>
      <c r="F51" s="49">
        <f>SUM(F52:F52)</f>
        <v>5524.33632</v>
      </c>
      <c r="G51" s="49"/>
      <c r="H51" s="50">
        <f>SUM(H52:H52)</f>
        <v>0</v>
      </c>
      <c r="I51" s="43">
        <f t="shared" si="2"/>
        <v>0</v>
      </c>
      <c r="J51" s="45">
        <f t="shared" si="3"/>
        <v>0</v>
      </c>
    </row>
    <row r="52" spans="2:10" ht="15.75" customHeight="1" thickBot="1">
      <c r="B52" s="13"/>
      <c r="C52" s="36"/>
      <c r="D52" s="37" t="s">
        <v>51</v>
      </c>
      <c r="E52" s="38" t="s">
        <v>52</v>
      </c>
      <c r="F52" s="101">
        <f>G52/1000</f>
        <v>5524.33632</v>
      </c>
      <c r="G52" s="65">
        <v>5524336.32</v>
      </c>
      <c r="H52" s="66">
        <v>0</v>
      </c>
      <c r="I52" s="67">
        <f t="shared" si="2"/>
        <v>0</v>
      </c>
      <c r="J52" s="59">
        <f t="shared" si="3"/>
        <v>0</v>
      </c>
    </row>
    <row r="53" spans="2:10" ht="17.25" customHeight="1" thickBot="1">
      <c r="B53" s="13"/>
      <c r="C53" s="21">
        <v>9</v>
      </c>
      <c r="D53" s="53" t="s">
        <v>53</v>
      </c>
      <c r="E53" s="71" t="s">
        <v>54</v>
      </c>
      <c r="F53" s="49">
        <f>SUM(F54:F55)</f>
        <v>32798.6759</v>
      </c>
      <c r="G53" s="49"/>
      <c r="H53" s="50">
        <f>SUM(H54:H55)</f>
        <v>6356726.779999999</v>
      </c>
      <c r="I53" s="43">
        <f t="shared" si="2"/>
        <v>6356.726779999999</v>
      </c>
      <c r="J53" s="45">
        <f t="shared" si="3"/>
        <v>0.19381046964764814</v>
      </c>
    </row>
    <row r="54" spans="2:10" ht="21.75" customHeight="1">
      <c r="B54" s="13"/>
      <c r="C54" s="22"/>
      <c r="D54" s="37" t="s">
        <v>87</v>
      </c>
      <c r="E54" s="38" t="s">
        <v>55</v>
      </c>
      <c r="F54" s="101">
        <f>G54/1000</f>
        <v>31178.6759</v>
      </c>
      <c r="G54" s="65">
        <v>31178675.9</v>
      </c>
      <c r="H54" s="66">
        <v>6333687.6</v>
      </c>
      <c r="I54" s="67">
        <f t="shared" si="2"/>
        <v>6333.687599999999</v>
      </c>
      <c r="J54" s="59">
        <f t="shared" si="3"/>
        <v>0.20314164784656552</v>
      </c>
    </row>
    <row r="55" spans="2:10" ht="21.75" customHeight="1" thickBot="1">
      <c r="B55" s="13"/>
      <c r="C55" s="22"/>
      <c r="D55" s="51" t="s">
        <v>86</v>
      </c>
      <c r="E55" s="52" t="s">
        <v>56</v>
      </c>
      <c r="F55" s="101">
        <f>G55/1000</f>
        <v>1620</v>
      </c>
      <c r="G55" s="68">
        <v>1620000</v>
      </c>
      <c r="H55" s="69">
        <v>23039.18</v>
      </c>
      <c r="I55" s="70">
        <f t="shared" si="2"/>
        <v>23.03918</v>
      </c>
      <c r="J55" s="27">
        <f t="shared" si="3"/>
        <v>0.014221716049382717</v>
      </c>
    </row>
    <row r="56" spans="2:10" ht="24.75" customHeight="1" thickBot="1">
      <c r="B56" s="13"/>
      <c r="C56" s="21">
        <v>10</v>
      </c>
      <c r="D56" s="53" t="s">
        <v>110</v>
      </c>
      <c r="E56" s="71" t="s">
        <v>57</v>
      </c>
      <c r="F56" s="49">
        <f>SUM(F57:F59)</f>
        <v>1093</v>
      </c>
      <c r="G56" s="49"/>
      <c r="H56" s="50">
        <f>SUM(H57:H59)</f>
        <v>65000</v>
      </c>
      <c r="I56" s="43">
        <f t="shared" si="2"/>
        <v>65</v>
      </c>
      <c r="J56" s="45">
        <f t="shared" si="3"/>
        <v>0.059469350411710885</v>
      </c>
    </row>
    <row r="57" spans="2:10" ht="12.75" customHeight="1">
      <c r="B57" s="13"/>
      <c r="C57" s="22"/>
      <c r="D57" s="37" t="s">
        <v>58</v>
      </c>
      <c r="E57" s="38" t="s">
        <v>59</v>
      </c>
      <c r="F57" s="101">
        <f>G57/1000</f>
        <v>955</v>
      </c>
      <c r="G57" s="65">
        <v>955000</v>
      </c>
      <c r="H57" s="66">
        <v>0</v>
      </c>
      <c r="I57" s="67">
        <f t="shared" si="2"/>
        <v>0</v>
      </c>
      <c r="J57" s="59">
        <f t="shared" si="3"/>
        <v>0</v>
      </c>
    </row>
    <row r="58" spans="2:10" ht="12.75" customHeight="1">
      <c r="B58" s="13"/>
      <c r="C58" s="22"/>
      <c r="D58" s="14" t="s">
        <v>60</v>
      </c>
      <c r="E58" s="10" t="s">
        <v>61</v>
      </c>
      <c r="F58" s="101">
        <f>G58/1000</f>
        <v>93</v>
      </c>
      <c r="G58" s="60">
        <v>93000</v>
      </c>
      <c r="H58" s="61">
        <v>50000</v>
      </c>
      <c r="I58" s="62">
        <f t="shared" si="2"/>
        <v>50</v>
      </c>
      <c r="J58" s="76">
        <f t="shared" si="3"/>
        <v>0.5376344086021505</v>
      </c>
    </row>
    <row r="59" spans="2:10" ht="12.75" customHeight="1" thickBot="1">
      <c r="B59" s="13"/>
      <c r="C59" s="22"/>
      <c r="D59" s="51" t="s">
        <v>62</v>
      </c>
      <c r="E59" s="52" t="s">
        <v>63</v>
      </c>
      <c r="F59" s="101">
        <f>G59/1000</f>
        <v>45</v>
      </c>
      <c r="G59" s="68">
        <v>45000</v>
      </c>
      <c r="H59" s="69">
        <v>15000</v>
      </c>
      <c r="I59" s="70">
        <f t="shared" si="2"/>
        <v>15</v>
      </c>
      <c r="J59" s="77">
        <f t="shared" si="3"/>
        <v>0.3333333333333333</v>
      </c>
    </row>
    <row r="60" spans="2:10" ht="12.75" customHeight="1" thickBot="1">
      <c r="B60" s="13"/>
      <c r="C60" s="21">
        <v>11</v>
      </c>
      <c r="D60" s="53" t="s">
        <v>111</v>
      </c>
      <c r="E60" s="71" t="s">
        <v>64</v>
      </c>
      <c r="F60" s="49">
        <f>SUM(F61:F63)</f>
        <v>1210.2</v>
      </c>
      <c r="G60" s="49"/>
      <c r="H60" s="50">
        <f>SUM(H61:H63)</f>
        <v>152300</v>
      </c>
      <c r="I60" s="43">
        <f t="shared" si="2"/>
        <v>152.3</v>
      </c>
      <c r="J60" s="45">
        <f t="shared" si="3"/>
        <v>0.1258469674433978</v>
      </c>
    </row>
    <row r="61" spans="2:10" ht="21.75" customHeight="1">
      <c r="B61" s="13"/>
      <c r="C61" s="22"/>
      <c r="D61" s="37" t="s">
        <v>65</v>
      </c>
      <c r="E61" s="54">
        <v>7000100000</v>
      </c>
      <c r="F61" s="104">
        <f>G61/1000</f>
        <v>70</v>
      </c>
      <c r="G61" s="39">
        <v>70000</v>
      </c>
      <c r="H61" s="66">
        <v>1000</v>
      </c>
      <c r="I61" s="67">
        <f t="shared" si="2"/>
        <v>1</v>
      </c>
      <c r="J61" s="59">
        <f t="shared" si="3"/>
        <v>0.014285714285714285</v>
      </c>
    </row>
    <row r="62" spans="2:10" ht="21.75" customHeight="1">
      <c r="B62" s="13"/>
      <c r="C62" s="22"/>
      <c r="D62" s="14" t="s">
        <v>66</v>
      </c>
      <c r="E62" s="17">
        <v>7000200000</v>
      </c>
      <c r="F62" s="104">
        <f>G62/1000</f>
        <v>535</v>
      </c>
      <c r="G62" s="19">
        <v>535000</v>
      </c>
      <c r="H62" s="61">
        <v>0</v>
      </c>
      <c r="I62" s="62">
        <f t="shared" si="2"/>
        <v>0</v>
      </c>
      <c r="J62" s="59">
        <f t="shared" si="3"/>
        <v>0</v>
      </c>
    </row>
    <row r="63" spans="2:10" ht="21.75" customHeight="1" thickBot="1">
      <c r="B63" s="13"/>
      <c r="C63" s="28"/>
      <c r="D63" s="51" t="s">
        <v>74</v>
      </c>
      <c r="E63" s="47">
        <v>7000300000</v>
      </c>
      <c r="F63" s="105">
        <v>605.2</v>
      </c>
      <c r="G63" s="48">
        <v>605200</v>
      </c>
      <c r="H63" s="69">
        <v>151300</v>
      </c>
      <c r="I63" s="70">
        <f t="shared" si="2"/>
        <v>151.3</v>
      </c>
      <c r="J63" s="27">
        <f t="shared" si="3"/>
        <v>0.25</v>
      </c>
    </row>
    <row r="64" spans="2:10" ht="24.75" customHeight="1" thickBot="1">
      <c r="B64" s="13"/>
      <c r="C64" s="40">
        <v>12</v>
      </c>
      <c r="D64" s="41" t="s">
        <v>112</v>
      </c>
      <c r="E64" s="42" t="s">
        <v>67</v>
      </c>
      <c r="F64" s="44">
        <f>SUM(F65:F66)</f>
        <v>3921</v>
      </c>
      <c r="G64" s="50"/>
      <c r="H64" s="50">
        <f>SUM(H65:H66)</f>
        <v>649815.7</v>
      </c>
      <c r="I64" s="43">
        <f t="shared" si="2"/>
        <v>649.8157</v>
      </c>
      <c r="J64" s="45">
        <f t="shared" si="3"/>
        <v>0.1657270339199184</v>
      </c>
    </row>
    <row r="65" spans="2:10" ht="21.75" customHeight="1">
      <c r="B65" s="13"/>
      <c r="C65" s="36"/>
      <c r="D65" s="37" t="s">
        <v>88</v>
      </c>
      <c r="E65" s="38" t="s">
        <v>68</v>
      </c>
      <c r="F65" s="67">
        <f>G65/1000</f>
        <v>1934.2</v>
      </c>
      <c r="G65" s="65">
        <v>1934200</v>
      </c>
      <c r="H65" s="66">
        <v>234027.46</v>
      </c>
      <c r="I65" s="67">
        <f t="shared" si="2"/>
        <v>234.02746</v>
      </c>
      <c r="J65" s="59">
        <f t="shared" si="3"/>
        <v>0.12099444731672009</v>
      </c>
    </row>
    <row r="66" spans="2:10" ht="16.5" customHeight="1" thickBot="1">
      <c r="B66" s="13"/>
      <c r="C66" s="28"/>
      <c r="D66" s="51" t="s">
        <v>89</v>
      </c>
      <c r="E66" s="52" t="s">
        <v>69</v>
      </c>
      <c r="F66" s="90">
        <f>G66/1000</f>
        <v>1986.8</v>
      </c>
      <c r="G66" s="68">
        <v>1986800</v>
      </c>
      <c r="H66" s="69">
        <v>415788.24</v>
      </c>
      <c r="I66" s="70">
        <f t="shared" si="2"/>
        <v>415.78824</v>
      </c>
      <c r="J66" s="77">
        <f t="shared" si="3"/>
        <v>0.20927533722568956</v>
      </c>
    </row>
    <row r="67" spans="2:10" ht="24" customHeight="1" thickBot="1">
      <c r="B67" s="13"/>
      <c r="C67" s="40">
        <v>13</v>
      </c>
      <c r="D67" s="57" t="s">
        <v>113</v>
      </c>
      <c r="E67" s="58">
        <v>7200000000</v>
      </c>
      <c r="F67" s="49">
        <f>SUM(F68:F70)</f>
        <v>15678.153999999999</v>
      </c>
      <c r="G67" s="49"/>
      <c r="H67" s="50">
        <f>SUM(H68:H70)</f>
        <v>0</v>
      </c>
      <c r="I67" s="43">
        <f t="shared" si="2"/>
        <v>0</v>
      </c>
      <c r="J67" s="45">
        <f t="shared" si="3"/>
        <v>0</v>
      </c>
    </row>
    <row r="68" spans="2:10" ht="21.75" customHeight="1">
      <c r="B68" s="13"/>
      <c r="C68" s="36"/>
      <c r="D68" s="55" t="s">
        <v>75</v>
      </c>
      <c r="E68" s="56">
        <v>7200100000</v>
      </c>
      <c r="F68" s="106">
        <f>G68/1000</f>
        <v>291.3</v>
      </c>
      <c r="G68" s="65">
        <v>291300</v>
      </c>
      <c r="H68" s="66">
        <v>0</v>
      </c>
      <c r="I68" s="67">
        <f t="shared" si="2"/>
        <v>0</v>
      </c>
      <c r="J68" s="59">
        <f t="shared" si="3"/>
        <v>0</v>
      </c>
    </row>
    <row r="69" spans="2:10" ht="21.75" customHeight="1">
      <c r="B69" s="13"/>
      <c r="C69" s="28"/>
      <c r="D69" s="20" t="s">
        <v>76</v>
      </c>
      <c r="E69" s="18">
        <v>7200200000</v>
      </c>
      <c r="F69" s="106">
        <f>G69/1000</f>
        <v>14811.304</v>
      </c>
      <c r="G69" s="60">
        <v>14811304</v>
      </c>
      <c r="H69" s="61">
        <v>0</v>
      </c>
      <c r="I69" s="62">
        <f t="shared" si="2"/>
        <v>0</v>
      </c>
      <c r="J69" s="76">
        <f t="shared" si="3"/>
        <v>0</v>
      </c>
    </row>
    <row r="70" spans="2:10" ht="14.25" customHeight="1" thickBot="1">
      <c r="B70" s="13"/>
      <c r="C70" s="28"/>
      <c r="D70" s="82" t="s">
        <v>99</v>
      </c>
      <c r="E70" s="79">
        <v>7200300000</v>
      </c>
      <c r="F70" s="106">
        <f>G70/1000</f>
        <v>575.55</v>
      </c>
      <c r="G70" s="80">
        <v>575550</v>
      </c>
      <c r="H70" s="81">
        <v>0</v>
      </c>
      <c r="I70" s="70">
        <f t="shared" si="2"/>
        <v>0</v>
      </c>
      <c r="J70" s="77">
        <f t="shared" si="3"/>
        <v>0</v>
      </c>
    </row>
    <row r="71" spans="2:10" ht="25.5" customHeight="1" thickBot="1">
      <c r="B71" s="13"/>
      <c r="C71" s="92">
        <v>14</v>
      </c>
      <c r="D71" s="91" t="s">
        <v>114</v>
      </c>
      <c r="E71" s="93">
        <v>7300000000</v>
      </c>
      <c r="F71" s="94">
        <f>SUM(F72:F73)</f>
        <v>2786.61</v>
      </c>
      <c r="G71" s="94">
        <f>SUM(G72:G73)</f>
        <v>2786610</v>
      </c>
      <c r="H71" s="94">
        <f>SUM(H72:H73)</f>
        <v>0</v>
      </c>
      <c r="I71" s="94">
        <f>SUM(I72:I73)</f>
        <v>0</v>
      </c>
      <c r="J71" s="45">
        <v>0</v>
      </c>
    </row>
    <row r="72" spans="2:10" ht="15" customHeight="1">
      <c r="B72" s="13"/>
      <c r="C72" s="85"/>
      <c r="D72" s="86" t="s">
        <v>101</v>
      </c>
      <c r="E72" s="87">
        <v>7310000000</v>
      </c>
      <c r="F72" s="107">
        <f>G72/1000</f>
        <v>2135.01</v>
      </c>
      <c r="G72" s="88">
        <v>2135010</v>
      </c>
      <c r="H72" s="89">
        <v>0</v>
      </c>
      <c r="I72" s="90">
        <f t="shared" si="2"/>
        <v>0</v>
      </c>
      <c r="J72" s="27">
        <f t="shared" si="3"/>
        <v>0</v>
      </c>
    </row>
    <row r="73" spans="2:10" ht="16.5" customHeight="1" thickBot="1">
      <c r="B73" s="8"/>
      <c r="C73" s="83"/>
      <c r="D73" s="84" t="s">
        <v>102</v>
      </c>
      <c r="E73" s="79">
        <v>7320000000</v>
      </c>
      <c r="F73" s="107">
        <f>G73/1000</f>
        <v>651.6</v>
      </c>
      <c r="G73" s="68">
        <v>651600</v>
      </c>
      <c r="H73" s="81">
        <v>0</v>
      </c>
      <c r="I73" s="70">
        <f t="shared" si="2"/>
        <v>0</v>
      </c>
      <c r="J73" s="77">
        <f t="shared" si="3"/>
        <v>0</v>
      </c>
    </row>
    <row r="74" spans="2:10" ht="12.75" customHeight="1" thickBot="1">
      <c r="B74" s="9"/>
      <c r="C74" s="97" t="s">
        <v>71</v>
      </c>
      <c r="D74" s="98"/>
      <c r="E74" s="98"/>
      <c r="F74" s="49">
        <f>F15+F22+F26+F33+F36+F42+F46+F51+F53+F56+F60+F64+F67+F71</f>
        <v>719603.8717899998</v>
      </c>
      <c r="G74" s="49"/>
      <c r="H74" s="49">
        <f>H15+H22+H26+H33+H36+H42+H46+H51+H53+H56+H60+H64+H67+H71</f>
        <v>134237872.18</v>
      </c>
      <c r="I74" s="49">
        <f>I15+I22+I26+I33+I36+I42+I46+I51+I53+I56+I60+I64+I67+I71</f>
        <v>134237.87218</v>
      </c>
      <c r="J74" s="45">
        <f>I74/F74</f>
        <v>0.18654412162359002</v>
      </c>
    </row>
    <row r="75" spans="2:8" ht="12.75" customHeight="1">
      <c r="B75" s="11"/>
      <c r="C75" s="11"/>
      <c r="D75" s="2"/>
      <c r="E75" s="2"/>
      <c r="F75" s="15"/>
      <c r="G75" s="15"/>
      <c r="H75" s="23"/>
    </row>
    <row r="76" spans="2:8" ht="11.25" customHeight="1">
      <c r="B76" s="8"/>
      <c r="C76" s="8"/>
      <c r="D76" s="8"/>
      <c r="E76" s="12"/>
      <c r="F76" s="3"/>
      <c r="G76" s="3"/>
      <c r="H76" s="23"/>
    </row>
    <row r="77" spans="2:8" ht="11.25" customHeight="1">
      <c r="B77" s="8"/>
      <c r="C77" s="8"/>
      <c r="D77" s="12"/>
      <c r="E77" s="6"/>
      <c r="F77" s="3"/>
      <c r="G77" s="3"/>
      <c r="H77" s="23"/>
    </row>
    <row r="78" spans="2:8" ht="12.75" customHeight="1">
      <c r="B78" s="8"/>
      <c r="C78" s="8"/>
      <c r="D78" s="12"/>
      <c r="E78" s="6"/>
      <c r="F78" s="3"/>
      <c r="G78" s="3"/>
      <c r="H78" s="23"/>
    </row>
    <row r="79" spans="2:8" ht="11.25" customHeight="1">
      <c r="B79" s="8"/>
      <c r="C79" s="8"/>
      <c r="D79" s="8"/>
      <c r="E79" s="12"/>
      <c r="F79" s="3"/>
      <c r="G79" s="3"/>
      <c r="H79" s="23"/>
    </row>
    <row r="80" spans="2:8" ht="11.25" customHeight="1">
      <c r="B80" s="8"/>
      <c r="C80" s="8"/>
      <c r="D80" s="12"/>
      <c r="E80" s="6"/>
      <c r="F80" s="3"/>
      <c r="G80" s="3"/>
      <c r="H80" s="23"/>
    </row>
    <row r="81" spans="2:8" ht="11.25" customHeight="1">
      <c r="B81" s="8"/>
      <c r="C81" s="8"/>
      <c r="D81" s="12"/>
      <c r="E81" s="12"/>
      <c r="F81" s="3"/>
      <c r="G81" s="3"/>
      <c r="H81" s="23"/>
    </row>
    <row r="82" spans="2:8" ht="12.75" customHeight="1">
      <c r="B82" s="11"/>
      <c r="C82" s="11"/>
      <c r="D82" s="2"/>
      <c r="E82" s="2"/>
      <c r="F82" s="3"/>
      <c r="G82" s="3"/>
      <c r="H82" s="23"/>
    </row>
    <row r="83" spans="2:8" ht="12.75" customHeight="1">
      <c r="B83" s="11"/>
      <c r="C83" s="11"/>
      <c r="D83" s="2"/>
      <c r="E83" s="2"/>
      <c r="F83" s="3"/>
      <c r="G83" s="3"/>
      <c r="H83" s="23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4:E74"/>
    <mergeCell ref="C10:J10"/>
    <mergeCell ref="C11:J11"/>
    <mergeCell ref="B13:J13"/>
  </mergeCells>
  <printOptions/>
  <pageMargins left="0.7874015748031497" right="0" top="0.1968503937007874" bottom="0.1968503937007874" header="0" footer="0"/>
  <pageSetup fitToHeight="1" fitToWidth="1" horizontalDpi="600" verticalDpi="600" orientation="portrait" paperSize="9" scale="6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2018-02-21T03:40:15Z</cp:lastPrinted>
  <dcterms:created xsi:type="dcterms:W3CDTF">2015-12-02T08:19:06Z</dcterms:created>
  <dcterms:modified xsi:type="dcterms:W3CDTF">2018-04-13T02:43:29Z</dcterms:modified>
  <cp:category/>
  <cp:version/>
  <cp:contentType/>
  <cp:contentStatus/>
</cp:coreProperties>
</file>