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<sst xmlns="http://schemas.openxmlformats.org/spreadsheetml/2006/main" count="115" uniqueCount="115">
  <si>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</si>
  <si>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</si>
  <si>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</si>
  <si>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</si>
  <si>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</si>
  <si>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</si>
  <si>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</si>
  <si>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</si>
  <si>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</si>
  <si>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</si>
  <si>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</si>
  <si>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</si>
  <si>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</si>
  <si>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</si>
  <si>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</si>
  <si>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</si>
  <si>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</si>
  <si>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</si>
  <si>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</si>
  <si>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</si>
  <si>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</si>
  <si>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</si>
  <si>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</si>
  <si>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</si>
  <si>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</si>
  <si>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</si>
  <si>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</si>
  <si>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</si>
  <si>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</si>
  <si>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</si>
  <si>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</si>
  <si>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</si>
  <si>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</si>
  <si>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</si>
  <si>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</si>
  <si>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</si>
  <si>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</si>
  <si>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</si>
  <si>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</si>
  <si>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</si>
  <si>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</si>
  <si>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</si>
  <si>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</si>
  <si>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</si>
  <si>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</si>
  <si>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</si>
  <si>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</si>
  <si>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</si>
  <si>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</si>
  <si>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</si>
  <si>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</si>
  <si>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</si>
  <si>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</si>
  <si>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</si>
  <si>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</si>
  <si>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</si>
  <si>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</si>
  <si>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</si>
  <si>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</si>
  <si>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</si>
  <si>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</si>
  <si>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</si>
  <si>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</si>
  <si>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</si>
  <si>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</si>
  <si>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</si>
  <si>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</si>
  <si>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</si>
  <si>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</si>
  <si>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</si>
  <si>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</si>
  <si>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</si>
  <si>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</si>
  <si>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</si>
  <si>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</si>
  <si>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</si>
  <si>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</si>
  <si>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</si>
  <si>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</si>
  <si>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</si>
  <si>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</si>
  <si>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</si>
  <si>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</si>
  <si>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</si>
  <si>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</si>
  <si>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</si>
  <si>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</si>
  <si>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</si>
  <si>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</si>
  <si>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</si>
  <si>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</si>
  <si>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</si>
  <si>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</si>
  <si>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</si>
  <si>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</si>
  <si>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</si>
  <si>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</si>
  <si>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</si>
  <si>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</si>
  <si>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</si>
  <si>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</si>
  <si>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</si>
  <si>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</si>
  <si>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</si>
  <si>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</si>
  <si>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</si>
  <si>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</si>
  <si>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</si>
  <si>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</si>
  <si>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</si>
  <si>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</si>
  <si>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</si>
  <si>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</si>
  <si>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</si>
  <si>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01.07.2018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</si>
</sst>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9">
      <selection activeCell="I75" sqref="I75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0.25390625" style="4" customWidth="1"/>
    <col min="5" max="5" width="11.75390625" style="4" customWidth="1"/>
    <col min="6" max="6" width="10.125" style="4" customWidth="1"/>
    <col min="7" max="7" width="0.12890625" style="4" hidden="1" customWidth="1"/>
    <col min="8" max="8" width="15.25390625" style="25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94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114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72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70</v>
      </c>
      <c r="D14" s="97" t="s">
        <v>0</v>
      </c>
      <c r="E14" s="98" t="s">
        <v>1</v>
      </c>
      <c r="F14" s="99" t="s">
        <v>95</v>
      </c>
      <c r="G14" s="99"/>
      <c r="H14" s="100"/>
      <c r="I14" s="101" t="s">
        <v>96</v>
      </c>
      <c r="J14" s="102" t="s">
        <v>97</v>
      </c>
    </row>
    <row r="15" spans="2:10" ht="24" customHeight="1" thickBot="1">
      <c r="B15" s="13"/>
      <c r="C15" s="90">
        <v>1</v>
      </c>
      <c r="D15" s="91" t="s">
        <v>103</v>
      </c>
      <c r="E15" s="92" t="s">
        <v>2</v>
      </c>
      <c r="F15" s="93">
        <f>SUM(F16:F21)</f>
        <v>502299.28843</v>
      </c>
      <c r="G15" s="93"/>
      <c r="H15" s="94">
        <f>SUM(H16:H21)</f>
        <v>281824361.7</v>
      </c>
      <c r="I15" s="93">
        <f>H15/1000</f>
        <v>281824.3617</v>
      </c>
      <c r="J15" s="95">
        <f>I15/F15</f>
        <v>0.5610686062902412</v>
      </c>
    </row>
    <row r="16" spans="2:10" ht="12.75" customHeight="1">
      <c r="B16" s="13"/>
      <c r="C16" s="27"/>
      <c r="D16" s="28" t="s">
        <v>77</v>
      </c>
      <c r="E16" s="29" t="s">
        <v>3</v>
      </c>
      <c r="F16" s="81">
        <f aca="true" t="shared" si="0" ref="F16:F21">G16/1000</f>
        <v>158116.82047</v>
      </c>
      <c r="G16" s="55">
        <v>158116820.47</v>
      </c>
      <c r="H16" s="56">
        <v>88208338.06</v>
      </c>
      <c r="I16" s="57">
        <f>H16/1000</f>
        <v>88208.33806000001</v>
      </c>
      <c r="J16" s="87">
        <f aca="true" t="shared" si="1" ref="J16:J74">I16/F16</f>
        <v>0.5578681496238159</v>
      </c>
    </row>
    <row r="17" spans="2:10" ht="12.75" customHeight="1">
      <c r="B17" s="13"/>
      <c r="C17" s="21"/>
      <c r="D17" s="14" t="s">
        <v>78</v>
      </c>
      <c r="E17" s="10" t="s">
        <v>4</v>
      </c>
      <c r="F17" s="81">
        <f t="shared" si="0"/>
        <v>294226.37315</v>
      </c>
      <c r="G17" s="50">
        <v>294226373.15</v>
      </c>
      <c r="H17" s="51">
        <v>157130429.39</v>
      </c>
      <c r="I17" s="52">
        <f aca="true" t="shared" si="2" ref="I17:I73">H17/1000</f>
        <v>157130.42938999998</v>
      </c>
      <c r="J17" s="87">
        <f t="shared" si="1"/>
        <v>0.5340460398153808</v>
      </c>
    </row>
    <row r="18" spans="2:10" ht="12.75" customHeight="1">
      <c r="B18" s="13"/>
      <c r="C18" s="21"/>
      <c r="D18" s="14" t="s">
        <v>79</v>
      </c>
      <c r="E18" s="10" t="s">
        <v>5</v>
      </c>
      <c r="F18" s="81">
        <f t="shared" si="0"/>
        <v>25602.24415</v>
      </c>
      <c r="G18" s="50">
        <v>25602244.15</v>
      </c>
      <c r="H18" s="51">
        <v>20116363.41</v>
      </c>
      <c r="I18" s="52">
        <f t="shared" si="2"/>
        <v>20116.36341</v>
      </c>
      <c r="J18" s="87">
        <f t="shared" si="1"/>
        <v>0.7857265672548476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4375.4</v>
      </c>
      <c r="G19" s="50">
        <v>4375400</v>
      </c>
      <c r="H19" s="51">
        <v>2396689.3</v>
      </c>
      <c r="I19" s="52">
        <f t="shared" si="2"/>
        <v>2396.6893</v>
      </c>
      <c r="J19" s="87">
        <f t="shared" si="1"/>
        <v>0.5477646158065549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18326.96066</v>
      </c>
      <c r="G20" s="50">
        <v>18326960.66</v>
      </c>
      <c r="H20" s="51">
        <v>13972541.54</v>
      </c>
      <c r="I20" s="52">
        <f t="shared" si="2"/>
        <v>13972.541539999998</v>
      </c>
      <c r="J20" s="87">
        <f t="shared" si="1"/>
        <v>0.7624036412374772</v>
      </c>
    </row>
    <row r="21" spans="2:10" ht="12.75" customHeight="1" thickBot="1">
      <c r="B21" s="13"/>
      <c r="C21" s="26"/>
      <c r="D21" s="37" t="s">
        <v>98</v>
      </c>
      <c r="E21" s="38">
        <v>6060000000</v>
      </c>
      <c r="F21" s="103">
        <f t="shared" si="0"/>
        <v>1651.49</v>
      </c>
      <c r="G21" s="58">
        <v>1651490</v>
      </c>
      <c r="H21" s="59">
        <v>0</v>
      </c>
      <c r="I21" s="60">
        <f t="shared" si="2"/>
        <v>0</v>
      </c>
      <c r="J21" s="104">
        <f t="shared" si="1"/>
        <v>0</v>
      </c>
    </row>
    <row r="22" spans="2:10" ht="24" customHeight="1" thickBot="1">
      <c r="B22" s="13"/>
      <c r="C22" s="31">
        <v>2</v>
      </c>
      <c r="D22" s="44" t="s">
        <v>90</v>
      </c>
      <c r="E22" s="33" t="s">
        <v>10</v>
      </c>
      <c r="F22" s="40">
        <f>SUM(F23:F25)</f>
        <v>858.7</v>
      </c>
      <c r="G22" s="40"/>
      <c r="H22" s="41">
        <f>SUM(H23:H25)</f>
        <v>426621.87</v>
      </c>
      <c r="I22" s="34">
        <f t="shared" si="2"/>
        <v>426.62187</v>
      </c>
      <c r="J22" s="36">
        <f t="shared" si="1"/>
        <v>0.4968229533015022</v>
      </c>
    </row>
    <row r="23" spans="2:10" ht="12.75" customHeight="1">
      <c r="B23" s="13"/>
      <c r="C23" s="27"/>
      <c r="D23" s="28" t="s">
        <v>91</v>
      </c>
      <c r="E23" s="29" t="s">
        <v>11</v>
      </c>
      <c r="F23" s="81">
        <f>G23/1000</f>
        <v>346.3</v>
      </c>
      <c r="G23" s="55">
        <v>346300</v>
      </c>
      <c r="H23" s="56">
        <v>158290.77</v>
      </c>
      <c r="I23" s="57">
        <f t="shared" si="2"/>
        <v>158.29076999999998</v>
      </c>
      <c r="J23" s="95">
        <f t="shared" si="1"/>
        <v>0.45709145249783417</v>
      </c>
    </row>
    <row r="24" spans="2:10" ht="15" customHeight="1">
      <c r="B24" s="13"/>
      <c r="C24" s="21"/>
      <c r="D24" s="14" t="s">
        <v>92</v>
      </c>
      <c r="E24" s="10" t="s">
        <v>12</v>
      </c>
      <c r="F24" s="81">
        <f>G24/1000</f>
        <v>311.4</v>
      </c>
      <c r="G24" s="50">
        <v>311400</v>
      </c>
      <c r="H24" s="51">
        <v>139591.1</v>
      </c>
      <c r="I24" s="52">
        <f t="shared" si="2"/>
        <v>139.5911</v>
      </c>
      <c r="J24" s="87">
        <f t="shared" si="1"/>
        <v>0.44826942838792555</v>
      </c>
    </row>
    <row r="25" spans="2:10" ht="15" customHeight="1" thickBot="1">
      <c r="B25" s="13"/>
      <c r="C25" s="26"/>
      <c r="D25" s="42" t="s">
        <v>93</v>
      </c>
      <c r="E25" s="43" t="s">
        <v>13</v>
      </c>
      <c r="F25" s="103">
        <f>G25/1000</f>
        <v>201</v>
      </c>
      <c r="G25" s="58">
        <v>201000</v>
      </c>
      <c r="H25" s="59">
        <v>128740</v>
      </c>
      <c r="I25" s="60">
        <f t="shared" si="2"/>
        <v>128.74</v>
      </c>
      <c r="J25" s="104">
        <f t="shared" si="1"/>
        <v>0.640497512437811</v>
      </c>
    </row>
    <row r="26" spans="2:10" ht="23.25" customHeight="1" thickBot="1">
      <c r="B26" s="13"/>
      <c r="C26" s="31">
        <v>3</v>
      </c>
      <c r="D26" s="44" t="s">
        <v>104</v>
      </c>
      <c r="E26" s="61" t="s">
        <v>14</v>
      </c>
      <c r="F26" s="40">
        <f>SUM(F27:F32)</f>
        <v>56292.939</v>
      </c>
      <c r="G26" s="40"/>
      <c r="H26" s="41">
        <f>SUM(H27:H32)</f>
        <v>39353432.45</v>
      </c>
      <c r="I26" s="34">
        <f t="shared" si="2"/>
        <v>39353.43245</v>
      </c>
      <c r="J26" s="36">
        <f t="shared" si="1"/>
        <v>0.6990829249473012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4193.578</v>
      </c>
      <c r="G27" s="55">
        <v>4193578</v>
      </c>
      <c r="H27" s="56">
        <v>2746546.28</v>
      </c>
      <c r="I27" s="57">
        <f t="shared" si="2"/>
        <v>2746.5462799999996</v>
      </c>
      <c r="J27" s="95">
        <f t="shared" si="1"/>
        <v>0.6549410264933666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8683.548</v>
      </c>
      <c r="G28" s="50">
        <v>8683548</v>
      </c>
      <c r="H28" s="51">
        <v>4456716.24</v>
      </c>
      <c r="I28" s="52">
        <f t="shared" si="2"/>
        <v>4456.716240000001</v>
      </c>
      <c r="J28" s="87">
        <f t="shared" si="1"/>
        <v>0.5132367829371128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3527.58</v>
      </c>
      <c r="G29" s="50">
        <v>3527580</v>
      </c>
      <c r="H29" s="51">
        <v>1906361.96</v>
      </c>
      <c r="I29" s="52">
        <f t="shared" si="2"/>
        <v>1906.36196</v>
      </c>
      <c r="J29" s="87">
        <f t="shared" si="1"/>
        <v>0.5404163647599771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21179.714</v>
      </c>
      <c r="G30" s="50">
        <v>21179714</v>
      </c>
      <c r="H30" s="51">
        <v>14666109.11</v>
      </c>
      <c r="I30" s="52">
        <f t="shared" si="2"/>
        <v>14666.10911</v>
      </c>
      <c r="J30" s="87">
        <f t="shared" si="1"/>
        <v>0.692460205553295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12468.351</v>
      </c>
      <c r="G31" s="50">
        <v>12468351</v>
      </c>
      <c r="H31" s="51">
        <v>10643031.52</v>
      </c>
      <c r="I31" s="52">
        <f t="shared" si="2"/>
        <v>10643.03152</v>
      </c>
      <c r="J31" s="87">
        <f t="shared" si="1"/>
        <v>0.8536037780777908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103">
        <f t="shared" si="3"/>
        <v>6240.168</v>
      </c>
      <c r="G32" s="58">
        <v>6240168</v>
      </c>
      <c r="H32" s="59">
        <v>4934667.34</v>
      </c>
      <c r="I32" s="60">
        <f t="shared" si="2"/>
        <v>4934.66734</v>
      </c>
      <c r="J32" s="104">
        <f t="shared" si="1"/>
        <v>0.7907907831968627</v>
      </c>
    </row>
    <row r="33" spans="2:10" ht="12.75" customHeight="1" thickBot="1">
      <c r="B33" s="105"/>
      <c r="C33" s="31">
        <v>4</v>
      </c>
      <c r="D33" s="32" t="s">
        <v>105</v>
      </c>
      <c r="E33" s="61" t="s">
        <v>27</v>
      </c>
      <c r="F33" s="34">
        <f>SUM(F34:F35)</f>
        <v>39350.400140000005</v>
      </c>
      <c r="G33" s="34"/>
      <c r="H33" s="35">
        <f>SUM(H34:H35)</f>
        <v>4254648.07</v>
      </c>
      <c r="I33" s="34">
        <f t="shared" si="2"/>
        <v>4254.64807</v>
      </c>
      <c r="J33" s="36">
        <f t="shared" si="1"/>
        <v>0.10812210434615417</v>
      </c>
    </row>
    <row r="34" spans="2:10" ht="21.75" customHeight="1">
      <c r="B34" s="13"/>
      <c r="C34" s="27"/>
      <c r="D34" s="28" t="s">
        <v>28</v>
      </c>
      <c r="E34" s="29" t="s">
        <v>29</v>
      </c>
      <c r="F34" s="57">
        <f>G34/1000</f>
        <v>6777.3</v>
      </c>
      <c r="G34" s="62">
        <v>6777300</v>
      </c>
      <c r="H34" s="63">
        <v>4254648.07</v>
      </c>
      <c r="I34" s="57">
        <f t="shared" si="2"/>
        <v>4254.64807</v>
      </c>
      <c r="J34" s="95">
        <f t="shared" si="1"/>
        <v>0.6277792144364275</v>
      </c>
    </row>
    <row r="35" spans="2:10" ht="24" customHeight="1" thickBot="1">
      <c r="B35" s="13"/>
      <c r="C35" s="26"/>
      <c r="D35" s="42" t="s">
        <v>30</v>
      </c>
      <c r="E35" s="43" t="s">
        <v>31</v>
      </c>
      <c r="F35" s="76">
        <f>G35/1000</f>
        <v>32573.100140000002</v>
      </c>
      <c r="G35" s="64">
        <v>32573100.14</v>
      </c>
      <c r="H35" s="65">
        <v>0</v>
      </c>
      <c r="I35" s="60">
        <f t="shared" si="2"/>
        <v>0</v>
      </c>
      <c r="J35" s="104">
        <f t="shared" si="1"/>
        <v>0</v>
      </c>
    </row>
    <row r="36" spans="2:10" ht="35.25" customHeight="1" thickBot="1">
      <c r="B36" s="13"/>
      <c r="C36" s="31">
        <v>5</v>
      </c>
      <c r="D36" s="32" t="s">
        <v>106</v>
      </c>
      <c r="E36" s="61" t="s">
        <v>32</v>
      </c>
      <c r="F36" s="34">
        <f>SUM(F37:F41)</f>
        <v>3949.95</v>
      </c>
      <c r="G36" s="34"/>
      <c r="H36" s="35">
        <f>SUM(H37:H41)</f>
        <v>1457274.3599999999</v>
      </c>
      <c r="I36" s="34">
        <f t="shared" si="2"/>
        <v>1457.27436</v>
      </c>
      <c r="J36" s="36">
        <f t="shared" si="1"/>
        <v>0.3689348877833897</v>
      </c>
    </row>
    <row r="37" spans="2:10" ht="21.75" customHeight="1">
      <c r="B37" s="13"/>
      <c r="C37" s="27"/>
      <c r="D37" s="28" t="s">
        <v>33</v>
      </c>
      <c r="E37" s="29" t="s">
        <v>34</v>
      </c>
      <c r="F37" s="57">
        <f>G37/1000</f>
        <v>100</v>
      </c>
      <c r="G37" s="62">
        <v>100000</v>
      </c>
      <c r="H37" s="63">
        <v>26809</v>
      </c>
      <c r="I37" s="57">
        <f t="shared" si="2"/>
        <v>26.809</v>
      </c>
      <c r="J37" s="95">
        <f t="shared" si="1"/>
        <v>0.26809</v>
      </c>
    </row>
    <row r="38" spans="2:10" ht="12.75" customHeight="1">
      <c r="B38" s="13"/>
      <c r="C38" s="21"/>
      <c r="D38" s="14" t="s">
        <v>35</v>
      </c>
      <c r="E38" s="10" t="s">
        <v>36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37</v>
      </c>
      <c r="E39" s="10" t="s">
        <v>38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39</v>
      </c>
      <c r="E40" s="10" t="s">
        <v>40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100</v>
      </c>
      <c r="E41" s="38">
        <v>6400500000</v>
      </c>
      <c r="F41" s="76">
        <f>G41/1000</f>
        <v>3679.75</v>
      </c>
      <c r="G41" s="64">
        <v>3679750</v>
      </c>
      <c r="H41" s="65">
        <v>1365605.2</v>
      </c>
      <c r="I41" s="60">
        <f t="shared" si="2"/>
        <v>1365.6052</v>
      </c>
      <c r="J41" s="104">
        <f t="shared" si="1"/>
        <v>0.37111358108567155</v>
      </c>
    </row>
    <row r="42" spans="2:10" ht="12.75" customHeight="1" thickBot="1">
      <c r="B42" s="13"/>
      <c r="C42" s="31">
        <v>6</v>
      </c>
      <c r="D42" s="32" t="s">
        <v>107</v>
      </c>
      <c r="E42" s="61" t="s">
        <v>41</v>
      </c>
      <c r="F42" s="34">
        <f>SUM(F43:F45)</f>
        <v>53955.754</v>
      </c>
      <c r="G42" s="34"/>
      <c r="H42" s="35">
        <f>SUM(H43:H45)</f>
        <v>19655393.41</v>
      </c>
      <c r="I42" s="34">
        <f t="shared" si="2"/>
        <v>19655.39341</v>
      </c>
      <c r="J42" s="36">
        <f t="shared" si="1"/>
        <v>0.36428725303329096</v>
      </c>
    </row>
    <row r="43" spans="2:10" ht="12.75" customHeight="1">
      <c r="B43" s="13"/>
      <c r="C43" s="27"/>
      <c r="D43" s="28" t="s">
        <v>80</v>
      </c>
      <c r="E43" s="29" t="s">
        <v>42</v>
      </c>
      <c r="F43" s="57">
        <f>G43/1000</f>
        <v>377.6</v>
      </c>
      <c r="G43" s="62">
        <v>377600</v>
      </c>
      <c r="H43" s="56">
        <v>59090</v>
      </c>
      <c r="I43" s="57">
        <f t="shared" si="2"/>
        <v>59.09</v>
      </c>
      <c r="J43" s="95">
        <f t="shared" si="1"/>
        <v>0.15648834745762713</v>
      </c>
    </row>
    <row r="44" spans="2:10" ht="21.75" customHeight="1">
      <c r="B44" s="13"/>
      <c r="C44" s="21"/>
      <c r="D44" s="14" t="s">
        <v>81</v>
      </c>
      <c r="E44" s="10" t="s">
        <v>43</v>
      </c>
      <c r="F44" s="57">
        <f>G44/1000</f>
        <v>979</v>
      </c>
      <c r="G44" s="53">
        <v>979000</v>
      </c>
      <c r="H44" s="51">
        <v>326449.94</v>
      </c>
      <c r="I44" s="52">
        <f t="shared" si="2"/>
        <v>326.44994</v>
      </c>
      <c r="J44" s="87">
        <f t="shared" si="1"/>
        <v>0.3334524412665986</v>
      </c>
    </row>
    <row r="45" spans="2:10" ht="21.75" customHeight="1" thickBot="1">
      <c r="B45" s="13"/>
      <c r="C45" s="26"/>
      <c r="D45" s="42" t="s">
        <v>73</v>
      </c>
      <c r="E45" s="38">
        <v>653000000</v>
      </c>
      <c r="F45" s="76">
        <f>G45/1000</f>
        <v>52599.154</v>
      </c>
      <c r="G45" s="64">
        <v>52599154</v>
      </c>
      <c r="H45" s="59">
        <v>19269853.47</v>
      </c>
      <c r="I45" s="60">
        <f t="shared" si="2"/>
        <v>19269.85347</v>
      </c>
      <c r="J45" s="104">
        <f t="shared" si="1"/>
        <v>0.36635291643664075</v>
      </c>
    </row>
    <row r="46" spans="2:10" ht="12.75" customHeight="1" thickBot="1">
      <c r="B46" s="13"/>
      <c r="C46" s="31">
        <v>7</v>
      </c>
      <c r="D46" s="32" t="s">
        <v>108</v>
      </c>
      <c r="E46" s="61" t="s">
        <v>44</v>
      </c>
      <c r="F46" s="40">
        <f>SUM(F47:F50)</f>
        <v>28379.163999999997</v>
      </c>
      <c r="G46" s="40"/>
      <c r="H46" s="41">
        <f>SUM(H47:H50)</f>
        <v>8034110.039999999</v>
      </c>
      <c r="I46" s="34">
        <f t="shared" si="2"/>
        <v>8034.110039999999</v>
      </c>
      <c r="J46" s="36">
        <f t="shared" si="1"/>
        <v>0.2830988974869027</v>
      </c>
    </row>
    <row r="47" spans="2:10" ht="21.75" customHeight="1">
      <c r="B47" s="13"/>
      <c r="C47" s="27"/>
      <c r="D47" s="28" t="s">
        <v>82</v>
      </c>
      <c r="E47" s="29" t="s">
        <v>45</v>
      </c>
      <c r="F47" s="81">
        <f>G47/1000</f>
        <v>200</v>
      </c>
      <c r="G47" s="55">
        <v>200000</v>
      </c>
      <c r="H47" s="56">
        <v>0</v>
      </c>
      <c r="I47" s="57">
        <f t="shared" si="2"/>
        <v>0</v>
      </c>
      <c r="J47" s="95">
        <f t="shared" si="1"/>
        <v>0</v>
      </c>
    </row>
    <row r="48" spans="2:10" ht="16.5" customHeight="1">
      <c r="B48" s="13"/>
      <c r="C48" s="21"/>
      <c r="D48" s="14" t="s">
        <v>83</v>
      </c>
      <c r="E48" s="10" t="s">
        <v>46</v>
      </c>
      <c r="F48" s="82">
        <f>G48/1000</f>
        <v>17740.3</v>
      </c>
      <c r="G48" s="50">
        <v>17740300</v>
      </c>
      <c r="H48" s="51">
        <v>2810533.7</v>
      </c>
      <c r="I48" s="52">
        <f t="shared" si="2"/>
        <v>2810.5337000000004</v>
      </c>
      <c r="J48" s="87">
        <f t="shared" si="1"/>
        <v>0.15842650349768608</v>
      </c>
    </row>
    <row r="49" spans="2:10" ht="27.75" customHeight="1">
      <c r="B49" s="13"/>
      <c r="C49" s="21"/>
      <c r="D49" s="14" t="s">
        <v>84</v>
      </c>
      <c r="E49" s="10" t="s">
        <v>47</v>
      </c>
      <c r="F49" s="83">
        <f>G49/1000</f>
        <v>700</v>
      </c>
      <c r="G49" s="50">
        <v>700000</v>
      </c>
      <c r="H49" s="51">
        <v>458650.82</v>
      </c>
      <c r="I49" s="52">
        <f t="shared" si="2"/>
        <v>458.65082</v>
      </c>
      <c r="J49" s="87">
        <f t="shared" si="1"/>
        <v>0.6552154571428571</v>
      </c>
    </row>
    <row r="50" spans="2:10" ht="12.75" customHeight="1" thickBot="1">
      <c r="B50" s="13"/>
      <c r="C50" s="26"/>
      <c r="D50" s="42" t="s">
        <v>85</v>
      </c>
      <c r="E50" s="43" t="s">
        <v>48</v>
      </c>
      <c r="F50" s="83">
        <f>G50/1000</f>
        <v>9738.864</v>
      </c>
      <c r="G50" s="58">
        <v>9738864</v>
      </c>
      <c r="H50" s="59">
        <v>4764925.52</v>
      </c>
      <c r="I50" s="60">
        <f t="shared" si="2"/>
        <v>4764.92552</v>
      </c>
      <c r="J50" s="104">
        <f t="shared" si="1"/>
        <v>0.48926913036263775</v>
      </c>
    </row>
    <row r="51" spans="2:10" ht="24" customHeight="1" thickBot="1">
      <c r="B51" s="13"/>
      <c r="C51" s="31">
        <v>8</v>
      </c>
      <c r="D51" s="32" t="s">
        <v>49</v>
      </c>
      <c r="E51" s="61" t="s">
        <v>50</v>
      </c>
      <c r="F51" s="40">
        <f>SUM(F52:F52)</f>
        <v>5524.33632</v>
      </c>
      <c r="G51" s="40"/>
      <c r="H51" s="41">
        <f>SUM(H52:H52)</f>
        <v>1010496</v>
      </c>
      <c r="I51" s="34">
        <f t="shared" si="2"/>
        <v>1010.496</v>
      </c>
      <c r="J51" s="36">
        <f t="shared" si="1"/>
        <v>0.182917176193936</v>
      </c>
    </row>
    <row r="52" spans="2:10" ht="15.75" customHeight="1" thickBot="1">
      <c r="B52" s="13"/>
      <c r="C52" s="106"/>
      <c r="D52" s="107" t="s">
        <v>51</v>
      </c>
      <c r="E52" s="108" t="s">
        <v>52</v>
      </c>
      <c r="F52" s="103">
        <f>G52/1000</f>
        <v>5524.33632</v>
      </c>
      <c r="G52" s="109">
        <v>5524336.32</v>
      </c>
      <c r="H52" s="110">
        <v>1010496</v>
      </c>
      <c r="I52" s="76">
        <f t="shared" si="2"/>
        <v>1010.496</v>
      </c>
      <c r="J52" s="111">
        <f t="shared" si="1"/>
        <v>0.182917176193936</v>
      </c>
    </row>
    <row r="53" spans="2:10" ht="17.25" customHeight="1" thickBot="1">
      <c r="B53" s="13"/>
      <c r="C53" s="31">
        <v>9</v>
      </c>
      <c r="D53" s="44" t="s">
        <v>53</v>
      </c>
      <c r="E53" s="61" t="s">
        <v>54</v>
      </c>
      <c r="F53" s="40">
        <f>SUM(F54:F55)</f>
        <v>75834.18890000001</v>
      </c>
      <c r="G53" s="40"/>
      <c r="H53" s="41">
        <f>SUM(H54:H55)</f>
        <v>14944690.049999999</v>
      </c>
      <c r="I53" s="34">
        <f t="shared" si="2"/>
        <v>14944.69005</v>
      </c>
      <c r="J53" s="36">
        <f t="shared" si="1"/>
        <v>0.1970706124345453</v>
      </c>
    </row>
    <row r="54" spans="2:10" ht="21.75" customHeight="1">
      <c r="B54" s="13"/>
      <c r="C54" s="27"/>
      <c r="D54" s="28" t="s">
        <v>87</v>
      </c>
      <c r="E54" s="29" t="s">
        <v>55</v>
      </c>
      <c r="F54" s="81">
        <f>G54/1000</f>
        <v>74214.18890000001</v>
      </c>
      <c r="G54" s="55">
        <v>74214188.9</v>
      </c>
      <c r="H54" s="56">
        <v>14794288.37</v>
      </c>
      <c r="I54" s="57">
        <f t="shared" si="2"/>
        <v>14794.288369999998</v>
      </c>
      <c r="J54" s="95">
        <f t="shared" si="1"/>
        <v>0.19934582037856102</v>
      </c>
    </row>
    <row r="55" spans="2:10" ht="21.75" customHeight="1" thickBot="1">
      <c r="B55" s="13"/>
      <c r="C55" s="26"/>
      <c r="D55" s="42" t="s">
        <v>86</v>
      </c>
      <c r="E55" s="43" t="s">
        <v>56</v>
      </c>
      <c r="F55" s="103">
        <f>G55/1000</f>
        <v>1620</v>
      </c>
      <c r="G55" s="58">
        <v>1620000</v>
      </c>
      <c r="H55" s="59">
        <v>150401.68</v>
      </c>
      <c r="I55" s="60">
        <f t="shared" si="2"/>
        <v>150.40168</v>
      </c>
      <c r="J55" s="104">
        <f t="shared" si="1"/>
        <v>0.09284054320987654</v>
      </c>
    </row>
    <row r="56" spans="2:10" ht="24.75" customHeight="1" thickBot="1">
      <c r="B56" s="13"/>
      <c r="C56" s="31">
        <v>10</v>
      </c>
      <c r="D56" s="44" t="s">
        <v>109</v>
      </c>
      <c r="E56" s="61" t="s">
        <v>57</v>
      </c>
      <c r="F56" s="40">
        <f>SUM(F57:F59)</f>
        <v>1093</v>
      </c>
      <c r="G56" s="40"/>
      <c r="H56" s="41">
        <f>SUM(H57:H59)</f>
        <v>65000</v>
      </c>
      <c r="I56" s="34">
        <f t="shared" si="2"/>
        <v>65</v>
      </c>
      <c r="J56" s="36">
        <f t="shared" si="1"/>
        <v>0.059469350411710885</v>
      </c>
    </row>
    <row r="57" spans="2:10" ht="12.75" customHeight="1">
      <c r="B57" s="13"/>
      <c r="C57" s="27"/>
      <c r="D57" s="28" t="s">
        <v>58</v>
      </c>
      <c r="E57" s="29" t="s">
        <v>59</v>
      </c>
      <c r="F57" s="81">
        <f>G57/1000</f>
        <v>955</v>
      </c>
      <c r="G57" s="55">
        <v>955000</v>
      </c>
      <c r="H57" s="56">
        <v>0</v>
      </c>
      <c r="I57" s="57">
        <f t="shared" si="2"/>
        <v>0</v>
      </c>
      <c r="J57" s="95">
        <f t="shared" si="1"/>
        <v>0</v>
      </c>
    </row>
    <row r="58" spans="2:10" ht="12.75" customHeight="1">
      <c r="B58" s="13"/>
      <c r="C58" s="21"/>
      <c r="D58" s="14" t="s">
        <v>60</v>
      </c>
      <c r="E58" s="10" t="s">
        <v>61</v>
      </c>
      <c r="F58" s="81">
        <f>G58/1000</f>
        <v>93</v>
      </c>
      <c r="G58" s="50">
        <v>93000</v>
      </c>
      <c r="H58" s="51">
        <v>50000</v>
      </c>
      <c r="I58" s="52">
        <f t="shared" si="2"/>
        <v>50</v>
      </c>
      <c r="J58" s="87">
        <f t="shared" si="1"/>
        <v>0.5376344086021505</v>
      </c>
    </row>
    <row r="59" spans="2:10" ht="12.75" customHeight="1" thickBot="1">
      <c r="B59" s="13"/>
      <c r="C59" s="26"/>
      <c r="D59" s="42" t="s">
        <v>62</v>
      </c>
      <c r="E59" s="43" t="s">
        <v>63</v>
      </c>
      <c r="F59" s="103">
        <f>G59/1000</f>
        <v>45</v>
      </c>
      <c r="G59" s="58">
        <v>45000</v>
      </c>
      <c r="H59" s="59">
        <v>15000</v>
      </c>
      <c r="I59" s="60">
        <f t="shared" si="2"/>
        <v>15</v>
      </c>
      <c r="J59" s="104">
        <f t="shared" si="1"/>
        <v>0.3333333333333333</v>
      </c>
    </row>
    <row r="60" spans="2:10" ht="12.75" customHeight="1" thickBot="1">
      <c r="B60" s="105"/>
      <c r="C60" s="31">
        <v>11</v>
      </c>
      <c r="D60" s="44" t="s">
        <v>110</v>
      </c>
      <c r="E60" s="61" t="s">
        <v>64</v>
      </c>
      <c r="F60" s="40">
        <f>SUM(F61:F63)</f>
        <v>1234.6</v>
      </c>
      <c r="G60" s="40"/>
      <c r="H60" s="41">
        <f>SUM(H61:H63)</f>
        <v>392520</v>
      </c>
      <c r="I60" s="34">
        <f t="shared" si="2"/>
        <v>392.52</v>
      </c>
      <c r="J60" s="36">
        <f t="shared" si="1"/>
        <v>0.31793293374372267</v>
      </c>
    </row>
    <row r="61" spans="2:10" ht="21.75" customHeight="1">
      <c r="B61" s="13"/>
      <c r="C61" s="27"/>
      <c r="D61" s="28" t="s">
        <v>65</v>
      </c>
      <c r="E61" s="45">
        <v>7000100000</v>
      </c>
      <c r="F61" s="112">
        <f>G61/1000</f>
        <v>70</v>
      </c>
      <c r="G61" s="30">
        <v>70000</v>
      </c>
      <c r="H61" s="56">
        <v>1000</v>
      </c>
      <c r="I61" s="57">
        <f t="shared" si="2"/>
        <v>1</v>
      </c>
      <c r="J61" s="95">
        <f t="shared" si="1"/>
        <v>0.014285714285714285</v>
      </c>
    </row>
    <row r="62" spans="2:10" ht="21.75" customHeight="1">
      <c r="B62" s="13"/>
      <c r="C62" s="21"/>
      <c r="D62" s="14" t="s">
        <v>66</v>
      </c>
      <c r="E62" s="17">
        <v>7000200000</v>
      </c>
      <c r="F62" s="84">
        <f>G62/1000</f>
        <v>535</v>
      </c>
      <c r="G62" s="19">
        <v>535000</v>
      </c>
      <c r="H62" s="51">
        <v>76720</v>
      </c>
      <c r="I62" s="52">
        <f t="shared" si="2"/>
        <v>76.72</v>
      </c>
      <c r="J62" s="87">
        <f t="shared" si="1"/>
        <v>0.1434018691588785</v>
      </c>
    </row>
    <row r="63" spans="2:10" ht="21.75" customHeight="1" thickBot="1">
      <c r="B63" s="13"/>
      <c r="C63" s="26"/>
      <c r="D63" s="42" t="s">
        <v>74</v>
      </c>
      <c r="E63" s="38">
        <v>7000300000</v>
      </c>
      <c r="F63" s="113">
        <f>G63/1000</f>
        <v>629.6</v>
      </c>
      <c r="G63" s="39">
        <v>629600</v>
      </c>
      <c r="H63" s="59">
        <v>314800</v>
      </c>
      <c r="I63" s="60">
        <f t="shared" si="2"/>
        <v>314.8</v>
      </c>
      <c r="J63" s="104">
        <f t="shared" si="1"/>
        <v>0.5</v>
      </c>
    </row>
    <row r="64" spans="2:10" ht="24.75" customHeight="1" thickBot="1">
      <c r="B64" s="13"/>
      <c r="C64" s="31">
        <v>12</v>
      </c>
      <c r="D64" s="32" t="s">
        <v>111</v>
      </c>
      <c r="E64" s="33" t="s">
        <v>67</v>
      </c>
      <c r="F64" s="35">
        <f>SUM(F65:F66)</f>
        <v>3970.3</v>
      </c>
      <c r="G64" s="41"/>
      <c r="H64" s="41">
        <f>SUM(H65:H66)</f>
        <v>1863660.45</v>
      </c>
      <c r="I64" s="34">
        <f t="shared" si="2"/>
        <v>1863.6604499999999</v>
      </c>
      <c r="J64" s="36">
        <f t="shared" si="1"/>
        <v>0.4694004105483212</v>
      </c>
    </row>
    <row r="65" spans="2:10" ht="21.75" customHeight="1">
      <c r="B65" s="13"/>
      <c r="C65" s="27"/>
      <c r="D65" s="28" t="s">
        <v>88</v>
      </c>
      <c r="E65" s="29" t="s">
        <v>68</v>
      </c>
      <c r="F65" s="57">
        <f>G65/1000</f>
        <v>1983.5</v>
      </c>
      <c r="G65" s="55">
        <v>1983500</v>
      </c>
      <c r="H65" s="56">
        <v>920098.69</v>
      </c>
      <c r="I65" s="57">
        <f t="shared" si="2"/>
        <v>920.0986899999999</v>
      </c>
      <c r="J65" s="95">
        <f t="shared" si="1"/>
        <v>0.4638763246785984</v>
      </c>
    </row>
    <row r="66" spans="2:10" ht="16.5" customHeight="1" thickBot="1">
      <c r="B66" s="13"/>
      <c r="C66" s="26"/>
      <c r="D66" s="42" t="s">
        <v>89</v>
      </c>
      <c r="E66" s="43" t="s">
        <v>69</v>
      </c>
      <c r="F66" s="76">
        <f>G66/1000</f>
        <v>1986.8</v>
      </c>
      <c r="G66" s="58">
        <v>1986800</v>
      </c>
      <c r="H66" s="59">
        <v>943561.76</v>
      </c>
      <c r="I66" s="60">
        <f t="shared" si="2"/>
        <v>943.56176</v>
      </c>
      <c r="J66" s="104">
        <f t="shared" si="1"/>
        <v>0.474915321119388</v>
      </c>
    </row>
    <row r="67" spans="2:10" ht="24" customHeight="1" thickBot="1">
      <c r="B67" s="13"/>
      <c r="C67" s="31">
        <v>13</v>
      </c>
      <c r="D67" s="48" t="s">
        <v>112</v>
      </c>
      <c r="E67" s="49">
        <v>7200000000</v>
      </c>
      <c r="F67" s="40">
        <f>SUM(F68:F70)</f>
        <v>15678.854</v>
      </c>
      <c r="G67" s="40"/>
      <c r="H67" s="41">
        <f>SUM(H68:H70)</f>
        <v>13609415</v>
      </c>
      <c r="I67" s="34">
        <f t="shared" si="2"/>
        <v>13609.415</v>
      </c>
      <c r="J67" s="36">
        <f t="shared" si="1"/>
        <v>0.8680108252809805</v>
      </c>
    </row>
    <row r="68" spans="2:10" ht="21.75" customHeight="1">
      <c r="B68" s="13"/>
      <c r="C68" s="27"/>
      <c r="D68" s="46" t="s">
        <v>75</v>
      </c>
      <c r="E68" s="47">
        <v>7200100000</v>
      </c>
      <c r="F68" s="114">
        <f>G68/1000</f>
        <v>292</v>
      </c>
      <c r="G68" s="55">
        <v>292000</v>
      </c>
      <c r="H68" s="56">
        <v>0</v>
      </c>
      <c r="I68" s="57">
        <f t="shared" si="2"/>
        <v>0</v>
      </c>
      <c r="J68" s="95">
        <f t="shared" si="1"/>
        <v>0</v>
      </c>
    </row>
    <row r="69" spans="2:10" ht="21.75" customHeight="1">
      <c r="B69" s="13"/>
      <c r="C69" s="26"/>
      <c r="D69" s="20" t="s">
        <v>76</v>
      </c>
      <c r="E69" s="18">
        <v>7200200000</v>
      </c>
      <c r="F69" s="85">
        <f>G69/1000</f>
        <v>14811.304</v>
      </c>
      <c r="G69" s="50">
        <v>14811304</v>
      </c>
      <c r="H69" s="51">
        <v>13609415</v>
      </c>
      <c r="I69" s="52">
        <f t="shared" si="2"/>
        <v>13609.415</v>
      </c>
      <c r="J69" s="87">
        <f t="shared" si="1"/>
        <v>0.9188532623461109</v>
      </c>
    </row>
    <row r="70" spans="2:10" ht="14.25" customHeight="1" thickBot="1">
      <c r="B70" s="13"/>
      <c r="C70" s="26"/>
      <c r="D70" s="70" t="s">
        <v>99</v>
      </c>
      <c r="E70" s="67">
        <v>7200300000</v>
      </c>
      <c r="F70" s="85">
        <f>G70/1000</f>
        <v>575.55</v>
      </c>
      <c r="G70" s="68">
        <v>575550</v>
      </c>
      <c r="H70" s="69">
        <v>0</v>
      </c>
      <c r="I70" s="60">
        <f t="shared" si="2"/>
        <v>0</v>
      </c>
      <c r="J70" s="104">
        <f t="shared" si="1"/>
        <v>0</v>
      </c>
    </row>
    <row r="71" spans="2:10" ht="25.5" customHeight="1" thickBot="1">
      <c r="B71" s="13"/>
      <c r="C71" s="78">
        <v>14</v>
      </c>
      <c r="D71" s="77" t="s">
        <v>113</v>
      </c>
      <c r="E71" s="79">
        <v>7300000000</v>
      </c>
      <c r="F71" s="80">
        <f>SUM(F72:F73)</f>
        <v>15435.79914</v>
      </c>
      <c r="G71" s="80">
        <f>SUM(G72:G73)</f>
        <v>15435799.14</v>
      </c>
      <c r="H71" s="80">
        <f>SUM(H72:H73)</f>
        <v>0</v>
      </c>
      <c r="I71" s="80">
        <f>SUM(I72:I73)</f>
        <v>0</v>
      </c>
      <c r="J71" s="36">
        <f t="shared" si="1"/>
        <v>0</v>
      </c>
    </row>
    <row r="72" spans="2:10" ht="15" customHeight="1">
      <c r="B72" s="13"/>
      <c r="C72" s="88"/>
      <c r="D72" s="72" t="s">
        <v>101</v>
      </c>
      <c r="E72" s="73">
        <v>7310000000</v>
      </c>
      <c r="F72" s="86">
        <f>G72/1000</f>
        <v>9992.98519</v>
      </c>
      <c r="G72" s="74">
        <v>9992985.19</v>
      </c>
      <c r="H72" s="75">
        <v>0</v>
      </c>
      <c r="I72" s="76">
        <f t="shared" si="2"/>
        <v>0</v>
      </c>
      <c r="J72" s="95">
        <f t="shared" si="1"/>
        <v>0</v>
      </c>
    </row>
    <row r="73" spans="2:10" ht="16.5" customHeight="1" thickBot="1">
      <c r="B73" s="8"/>
      <c r="C73" s="89"/>
      <c r="D73" s="71" t="s">
        <v>102</v>
      </c>
      <c r="E73" s="67">
        <v>7320000000</v>
      </c>
      <c r="F73" s="86">
        <f>G73/1000</f>
        <v>5442.81395</v>
      </c>
      <c r="G73" s="58">
        <v>5442813.95</v>
      </c>
      <c r="H73" s="69">
        <v>0</v>
      </c>
      <c r="I73" s="60">
        <f t="shared" si="2"/>
        <v>0</v>
      </c>
      <c r="J73" s="104">
        <f t="shared" si="1"/>
        <v>0</v>
      </c>
    </row>
    <row r="74" spans="2:10" ht="12.75" customHeight="1" thickBot="1">
      <c r="B74" s="9"/>
      <c r="C74" s="118" t="s">
        <v>71</v>
      </c>
      <c r="D74" s="119"/>
      <c r="E74" s="119"/>
      <c r="F74" s="40">
        <f>F15+F22+F26+F33+F36+F42+F46+F51+F53+F56+F60+F64+F67+F71</f>
        <v>803857.27393</v>
      </c>
      <c r="G74" s="40"/>
      <c r="H74" s="40">
        <f>H15+H22+H26+H33+H36+H42+H46+H51+H53+H56+H60+H64+H67+H71</f>
        <v>386891623.40000004</v>
      </c>
      <c r="I74" s="40">
        <f>I15+I22+I26+I33+I36+I42+I46+I51+I53+I56+I60+I64+I67+I71</f>
        <v>386891.6234</v>
      </c>
      <c r="J74" s="115">
        <f t="shared" si="1"/>
        <v>0.4812939261076968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3937007874015748" right="0.984251968503937" top="0.1968503937007874" bottom="0.1968503937007874" header="0" footer="0"/>
  <pageSetup fitToHeight="1" fitToWidth="1" horizontalDpi="600" verticalDpi="600" orientation="portrait" paperSize="9" scale="5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2018-06-18T06:30:23Z</cp:lastPrinted>
  <dcterms:created xsi:type="dcterms:W3CDTF">2015-12-02T08:19:06Z</dcterms:created>
  <dcterms:modified xsi:type="dcterms:W3CDTF">2018-07-27T03:33:48Z</dcterms:modified>
  <cp:category/>
  <cp:version/>
  <cp:contentType/>
  <cp:contentStatus/>
</cp:coreProperties>
</file>