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'Лист1'!$A$1:$P$112</definedName>
  </definedNames>
  <calcPr fullCalcOnLoad="1"/>
</workbook>
</file>

<file path=xl/sharedStrings.xml><?xml version="1.0" encoding="utf-8"?>
<sst xmlns="http://schemas.openxmlformats.org/spreadsheetml/2006/main" count="144" uniqueCount="125">
  <si>
    <t>№ п/п</t>
  </si>
  <si>
    <t>Адрес многоквартирнрого дома</t>
  </si>
  <si>
    <t>Расселяемая площадь</t>
  </si>
  <si>
    <t>Строительство МКД</t>
  </si>
  <si>
    <t>Приобретение жилых помещениий у застройщиков</t>
  </si>
  <si>
    <t>Приобретение жилых помещениий у лиц не являющихся застройщиком</t>
  </si>
  <si>
    <t>Выкуп жилых помещениий у собственников</t>
  </si>
  <si>
    <t>Всего</t>
  </si>
  <si>
    <t>Частная стоимость в т.ч.</t>
  </si>
  <si>
    <t>Площадь</t>
  </si>
  <si>
    <t>Стоимость</t>
  </si>
  <si>
    <t>Стоимомть</t>
  </si>
  <si>
    <t>кв.м</t>
  </si>
  <si>
    <t>руб.</t>
  </si>
  <si>
    <t>Удельная стоимость на 1 кв. м</t>
  </si>
  <si>
    <t>Удельная стоимость</t>
  </si>
  <si>
    <t xml:space="preserve">Реестр
аварийных многоквартирных домов по способам переселения
</t>
  </si>
  <si>
    <t>Приложение № 2 к постановлению администрации Зиминского городского муниципального образования                                                      от ______________ № _____</t>
  </si>
  <si>
    <t>г. Зима, ул. Луговая, д. 1</t>
  </si>
  <si>
    <t>г. Зима, ул. Луговая, д. 3</t>
  </si>
  <si>
    <t>г. Зима, ул. Луговая, д. 5</t>
  </si>
  <si>
    <t>г. Зима, ул. Луговая, д. 6</t>
  </si>
  <si>
    <t>г. Зима, ул. Луговая, д. 7</t>
  </si>
  <si>
    <t>г. Зима, ул. Ангарская, д. 9</t>
  </si>
  <si>
    <t>г. Зима, ул. Бурлова, д. 4</t>
  </si>
  <si>
    <t>г. Зима, ул. Бурлова, д. 6</t>
  </si>
  <si>
    <t>г. Зима, ул. Бурлова, д. 8</t>
  </si>
  <si>
    <t>г. Зима, ул. Кирова, д. 8</t>
  </si>
  <si>
    <t>г. Зима, ул. Кирова, д. 14</t>
  </si>
  <si>
    <t>г. Зима, ул. Лазо, д. 1</t>
  </si>
  <si>
    <t>г. Зима, ул. Лазо, д. 9</t>
  </si>
  <si>
    <t>г. Зима, ул. Вокзальная, д. 4</t>
  </si>
  <si>
    <t>г. Зима, ул. Ярославского, д. 1</t>
  </si>
  <si>
    <t>г. Зима, ул. Ярославского, д. 3</t>
  </si>
  <si>
    <t>г. Зима, ул. Ярославского, д. 5</t>
  </si>
  <si>
    <t>г. Зима, ул. Григорьева, д. 4</t>
  </si>
  <si>
    <t>г. Зима, ул. Григорьева, д. 6</t>
  </si>
  <si>
    <t>г. Зима, ул. Григорьева, д. 8</t>
  </si>
  <si>
    <t>г. Зима, ул. Григорьева, д. 10</t>
  </si>
  <si>
    <t>г. Зима, ул. Энгельса, д. 18</t>
  </si>
  <si>
    <t>г. Зима, ул. Энгельса, д. 20</t>
  </si>
  <si>
    <t>г. Зима, ул. Красный строитель, д. 31</t>
  </si>
  <si>
    <t>г. Зима, ул. Красный строитель, д. 35</t>
  </si>
  <si>
    <t>г. Зима, ул. Красный строитель, д. 37</t>
  </si>
  <si>
    <t>г. Зима, ул. Проминского, д. 7</t>
  </si>
  <si>
    <t>г. Зима, ул. Лазо, д. 2</t>
  </si>
  <si>
    <t>г. Зима, ул. Трактовая, д. 49</t>
  </si>
  <si>
    <t>г. Зима, ул. Трактовая, д. 51</t>
  </si>
  <si>
    <t>г. Зима, ул. Трактовая, д. 53</t>
  </si>
  <si>
    <t>г. Зима, пер. Донской, д. 3</t>
  </si>
  <si>
    <t>г. Зима, ул. Вокзальная, д. 40</t>
  </si>
  <si>
    <t>г. Зима, ул. Григорьева, д. 27</t>
  </si>
  <si>
    <t>г. Зима, ул. Лазо, д. 34</t>
  </si>
  <si>
    <t>г. Зима, ул. Лазо, д. 36</t>
  </si>
  <si>
    <t>г. Зима, ул. Лазо, д. 40</t>
  </si>
  <si>
    <t>г. Зима, ул. Лазо, д. 42</t>
  </si>
  <si>
    <t>г. Зима, ул. Восточная 1-я, д. 1</t>
  </si>
  <si>
    <t>г. Зима, ул. Восточная 2-я, д. 1</t>
  </si>
  <si>
    <t>г. Зима, ул. Восточная 2-я, д. 3</t>
  </si>
  <si>
    <t>г. Зима, ул. Восточная 2-я, д. 4</t>
  </si>
  <si>
    <t>г. Зима, ул. Восточная 2-я, д. 6</t>
  </si>
  <si>
    <t>г. Зима, ул. Куйбышева, д. 1</t>
  </si>
  <si>
    <t>г. Зима, ул. Куйбышева, д. 4</t>
  </si>
  <si>
    <t>г. Зима, ул. Куйбышева, д. 6</t>
  </si>
  <si>
    <t>г. Зима, ул. Куйбышева, д. 8</t>
  </si>
  <si>
    <t>г. Зима, ул. Куйбышева, д. 10</t>
  </si>
  <si>
    <t>г. Зима, ул. Куйбышева, д. 14</t>
  </si>
  <si>
    <t>г. Зима, ул. Лесопильная, д. 2а</t>
  </si>
  <si>
    <t>г. Зима, ул. Борцов революции, д. 22</t>
  </si>
  <si>
    <t>г. Зима, ул. 7 Ноября, д. 24</t>
  </si>
  <si>
    <t>г. Зима, ул. Лесозаводская, д. 2</t>
  </si>
  <si>
    <t>г. Зима, ул. Пархоменко, д. 35</t>
  </si>
  <si>
    <t>г. Зима, ул. Донская, д. 16</t>
  </si>
  <si>
    <t>г. Зима, ул. Донская, д. 18</t>
  </si>
  <si>
    <t>г. Зима, ул. Трактовая, д. 23</t>
  </si>
  <si>
    <t>г. Зима, ул. Трактовая, д. 25</t>
  </si>
  <si>
    <t>г. Зима, ул. Свердлова, д. 32</t>
  </si>
  <si>
    <t>г. Зима, ул. Кольцевая, д. 1</t>
  </si>
  <si>
    <t>г. Зима, ул. Кольцевая, д. 3</t>
  </si>
  <si>
    <t>г. Зима, ул. Кольцевая, д. 5</t>
  </si>
  <si>
    <t>г. Зима, ул. Кольцевая, д. 9</t>
  </si>
  <si>
    <t>г. Зима, ул. Кольцевая, д. 11</t>
  </si>
  <si>
    <t>г. Зима, ул. Кольцевая, д. 13</t>
  </si>
  <si>
    <t>г. Зима, ул. Чехова, д. 2</t>
  </si>
  <si>
    <t>г. Зима, ул. Чехова, д. 4</t>
  </si>
  <si>
    <t>г. Зима, ул. Чехова, д. 8</t>
  </si>
  <si>
    <t>г. Зима, ул. Садовая, д. 30</t>
  </si>
  <si>
    <t>г. Зима, ул. Садовая, д. 32</t>
  </si>
  <si>
    <t>г. Зима, ул. Садовая, д. 34</t>
  </si>
  <si>
    <t>г. Зима, ул. Садовая, д. 36</t>
  </si>
  <si>
    <t>г. Зима, ул. Садовая, д. 38</t>
  </si>
  <si>
    <t>г. Зима, ул. Садовая, д. 40</t>
  </si>
  <si>
    <t>г. Зима, ул. Садовая, д. 41</t>
  </si>
  <si>
    <t>г. Зима, ул. Садовая, д. 45</t>
  </si>
  <si>
    <t>г. Зима, ул. Садовая, д. 47</t>
  </si>
  <si>
    <t>г. Зима, ул. Садовая, д. 49</t>
  </si>
  <si>
    <t>г. Зима, ул. Куйбышева, д. 7</t>
  </si>
  <si>
    <t>г. Зима, ул. Коммунистическая, д. 104</t>
  </si>
  <si>
    <t>г. Зима, ул. 4932 км, д. 5</t>
  </si>
  <si>
    <t>г. Зима, ул. Гринчика, д. 1</t>
  </si>
  <si>
    <t>г. Зима, ул. Советская, д. 97</t>
  </si>
  <si>
    <t>г. Зима, ул. Новая, д. 3</t>
  </si>
  <si>
    <t>г. Зима, ул. Новая, д. 5</t>
  </si>
  <si>
    <t>г. Зима, ул. Луначарского, д. 146</t>
  </si>
  <si>
    <t>г. Зима, ул. Бабушкина, д. 6</t>
  </si>
  <si>
    <t>г. Зима, ул. Калинина, д. 137</t>
  </si>
  <si>
    <t>г. Зима, ул. Баумана, д. 36</t>
  </si>
  <si>
    <t>г. Зима, ул. Клименко, д. 42</t>
  </si>
  <si>
    <t>г. Зима, ул. Клименко, д. 44</t>
  </si>
  <si>
    <t>г. Зима, ул. Клименко, д. 46</t>
  </si>
  <si>
    <t>г. Зима, ул. Клименко, д. 48</t>
  </si>
  <si>
    <t>г. Зима, ул. Клименко, д. 50</t>
  </si>
  <si>
    <t>г. Зима, ул. Клименко, д. 50а</t>
  </si>
  <si>
    <t>г. Зима, ул. Деповская, д. 56</t>
  </si>
  <si>
    <t>г. Зима, ул. Деповская, д. 57</t>
  </si>
  <si>
    <t>г. Зима, ул. Деповская, д. 58</t>
  </si>
  <si>
    <t>г. Зима, ул. Деповская, д. 59</t>
  </si>
  <si>
    <t>г. Зима, ул. Деповская, д. 60</t>
  </si>
  <si>
    <t>Итого по 2019 году:</t>
  </si>
  <si>
    <t>Итого по 2020 году:</t>
  </si>
  <si>
    <t>Итого по 2021 году:</t>
  </si>
  <si>
    <t>Итого по 2022 году:</t>
  </si>
  <si>
    <t>Итого по г. Зима по 2019-2024 гг.:</t>
  </si>
  <si>
    <t>Итого по 2023 году:</t>
  </si>
  <si>
    <t>Итого по 2024 году: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</si>
</sst>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-0.4999699890613556"/>
      <name val="Times New Roman"/>
      <family val="1"/>
    </font>
    <font>
      <b/>
      <sz val="11"/>
      <color theme="3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right" vertical="top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/>
    </xf>
    <xf numFmtId="1" fontId="37" fillId="0" borderId="10" xfId="0" applyNumberFormat="1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10" xfId="0" applyNumberFormat="1" applyFont="1" applyBorder="1" applyAlignment="1">
      <alignment wrapText="1"/>
    </xf>
    <xf numFmtId="0" fontId="38" fillId="33" borderId="10" xfId="0" applyFont="1" applyFill="1" applyBorder="1" applyAlignment="1">
      <alignment/>
    </xf>
    <xf numFmtId="4" fontId="38" fillId="33" borderId="10" xfId="0" applyNumberFormat="1" applyFont="1" applyFill="1" applyBorder="1" applyAlignment="1">
      <alignment wrapText="1"/>
    </xf>
    <xf numFmtId="0" fontId="38" fillId="33" borderId="10" xfId="0" applyFont="1" applyFill="1" applyBorder="1" applyAlignment="1">
      <alignment horizontal="left"/>
    </xf>
    <xf numFmtId="4" fontId="38" fillId="33" borderId="10" xfId="0" applyNumberFormat="1" applyFont="1" applyFill="1" applyBorder="1" applyAlignment="1">
      <alignment horizontal="right"/>
    </xf>
    <xf numFmtId="4" fontId="38" fillId="33" borderId="10" xfId="0" applyNumberFormat="1" applyFont="1" applyFill="1" applyBorder="1" applyAlignment="1">
      <alignment/>
    </xf>
    <xf numFmtId="1" fontId="38" fillId="33" borderId="10" xfId="0" applyNumberFormat="1" applyFont="1" applyFill="1" applyBorder="1" applyAlignment="1">
      <alignment horizontal="left" vertical="top"/>
    </xf>
    <xf numFmtId="4" fontId="38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view="pageBreakPreview" zoomScale="70" zoomScaleSheetLayoutView="70" zoomScalePageLayoutView="0" workbookViewId="0" topLeftCell="A1">
      <selection activeCell="E225" sqref="E225"/>
    </sheetView>
  </sheetViews>
  <sheetFormatPr defaultColWidth="9.140625" defaultRowHeight="15"/>
  <cols>
    <col min="1" max="1" width="6.421875" style="1" customWidth="1"/>
    <col min="2" max="2" width="33.7109375" style="1" customWidth="1"/>
    <col min="3" max="4" width="11.8515625" style="1" customWidth="1"/>
    <col min="5" max="5" width="8.140625" style="1" customWidth="1"/>
    <col min="6" max="6" width="8.28125" style="1" customWidth="1"/>
    <col min="7" max="7" width="8.140625" style="1" customWidth="1"/>
    <col min="8" max="8" width="12.7109375" style="1" customWidth="1"/>
    <col min="9" max="9" width="17.421875" style="1" customWidth="1"/>
    <col min="10" max="10" width="13.57421875" style="1" customWidth="1"/>
    <col min="11" max="11" width="7.8515625" style="1" customWidth="1"/>
    <col min="12" max="12" width="7.28125" style="1" customWidth="1"/>
    <col min="13" max="13" width="7.00390625" style="1" customWidth="1"/>
    <col min="14" max="14" width="8.57421875" style="1" customWidth="1"/>
    <col min="15" max="15" width="10.421875" style="1" customWidth="1"/>
    <col min="16" max="16" width="7.57421875" style="1" customWidth="1"/>
    <col min="17" max="17" width="27.57421875" style="1" customWidth="1"/>
    <col min="18" max="16384" width="9.140625" style="1" customWidth="1"/>
  </cols>
  <sheetData>
    <row r="1" spans="10:16" ht="45" customHeight="1">
      <c r="J1" s="15" t="s">
        <v>17</v>
      </c>
      <c r="K1" s="15"/>
      <c r="L1" s="15"/>
      <c r="M1" s="15"/>
      <c r="N1" s="15"/>
      <c r="O1" s="15"/>
      <c r="P1" s="15"/>
    </row>
    <row r="2" spans="1:16" ht="44.25" customHeight="1">
      <c r="A2" s="16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77.25" customHeight="1">
      <c r="A3" s="18" t="s">
        <v>0</v>
      </c>
      <c r="B3" s="18" t="s">
        <v>1</v>
      </c>
      <c r="C3" s="18" t="s">
        <v>2</v>
      </c>
      <c r="D3" s="18"/>
      <c r="E3" s="18" t="s">
        <v>3</v>
      </c>
      <c r="F3" s="18"/>
      <c r="G3" s="18"/>
      <c r="H3" s="18" t="s">
        <v>4</v>
      </c>
      <c r="I3" s="18"/>
      <c r="J3" s="18"/>
      <c r="K3" s="18" t="s">
        <v>5</v>
      </c>
      <c r="L3" s="18"/>
      <c r="M3" s="18"/>
      <c r="N3" s="18" t="s">
        <v>6</v>
      </c>
      <c r="O3" s="18"/>
      <c r="P3" s="18"/>
    </row>
    <row r="4" spans="1:16" ht="109.5" customHeight="1">
      <c r="A4" s="18"/>
      <c r="B4" s="18"/>
      <c r="C4" s="2" t="s">
        <v>7</v>
      </c>
      <c r="D4" s="2" t="s">
        <v>8</v>
      </c>
      <c r="E4" s="2" t="s">
        <v>9</v>
      </c>
      <c r="F4" s="2" t="s">
        <v>10</v>
      </c>
      <c r="G4" s="2" t="s">
        <v>15</v>
      </c>
      <c r="H4" s="2" t="s">
        <v>9</v>
      </c>
      <c r="I4" s="2" t="s">
        <v>10</v>
      </c>
      <c r="J4" s="2" t="s">
        <v>14</v>
      </c>
      <c r="K4" s="2" t="s">
        <v>9</v>
      </c>
      <c r="L4" s="2" t="s">
        <v>11</v>
      </c>
      <c r="M4" s="2" t="s">
        <v>14</v>
      </c>
      <c r="N4" s="2" t="s">
        <v>9</v>
      </c>
      <c r="O4" s="2" t="s">
        <v>11</v>
      </c>
      <c r="P4" s="2" t="s">
        <v>14</v>
      </c>
    </row>
    <row r="5" spans="1:16" ht="15">
      <c r="A5" s="18"/>
      <c r="B5" s="18"/>
      <c r="C5" s="3" t="s">
        <v>12</v>
      </c>
      <c r="D5" s="3" t="s">
        <v>12</v>
      </c>
      <c r="E5" s="3" t="s">
        <v>12</v>
      </c>
      <c r="F5" s="3" t="s">
        <v>13</v>
      </c>
      <c r="G5" s="3" t="s">
        <v>13</v>
      </c>
      <c r="H5" s="3" t="s">
        <v>12</v>
      </c>
      <c r="I5" s="3" t="s">
        <v>13</v>
      </c>
      <c r="J5" s="3" t="s">
        <v>13</v>
      </c>
      <c r="K5" s="3" t="s">
        <v>12</v>
      </c>
      <c r="L5" s="3" t="s">
        <v>13</v>
      </c>
      <c r="M5" s="3" t="s">
        <v>13</v>
      </c>
      <c r="N5" s="3" t="s">
        <v>12</v>
      </c>
      <c r="O5" s="3" t="s">
        <v>13</v>
      </c>
      <c r="P5" s="3" t="s">
        <v>13</v>
      </c>
    </row>
    <row r="6" spans="1:16" ht="15">
      <c r="A6" s="23" t="s">
        <v>122</v>
      </c>
      <c r="B6" s="23"/>
      <c r="C6" s="24">
        <f>C7+C17+C30+C48+C70+C90</f>
        <v>35447.299999999996</v>
      </c>
      <c r="D6" s="24">
        <f aca="true" t="shared" si="0" ref="D6:P6">D7+D17+D30+D48+D70+D90</f>
        <v>24125.3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35447.299999999996</v>
      </c>
      <c r="I6" s="24">
        <f t="shared" si="0"/>
        <v>1500094288.6999998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</row>
    <row r="7" spans="1:16" ht="15">
      <c r="A7" s="23" t="s">
        <v>118</v>
      </c>
      <c r="B7" s="23"/>
      <c r="C7" s="24">
        <f>C8+C9+C10+C11+C12+C13+C14+C15+C16</f>
        <v>3583.3999999999996</v>
      </c>
      <c r="D7" s="24">
        <f>D8+D9+D10+D11+D12+D13+D14+D15+D16</f>
        <v>1999.9999999999998</v>
      </c>
      <c r="E7" s="24"/>
      <c r="F7" s="24"/>
      <c r="G7" s="24"/>
      <c r="H7" s="24">
        <f>C7</f>
        <v>3583.3999999999996</v>
      </c>
      <c r="I7" s="24">
        <f>I8+I9+I10+I11+I12+I13+I14+I15+I16</f>
        <v>151645904.6</v>
      </c>
      <c r="J7" s="24"/>
      <c r="K7" s="24"/>
      <c r="L7" s="24"/>
      <c r="M7" s="24"/>
      <c r="N7" s="24"/>
      <c r="O7" s="24"/>
      <c r="P7" s="24"/>
    </row>
    <row r="8" spans="1:16" ht="15">
      <c r="A8" s="5"/>
      <c r="B8" s="6" t="s">
        <v>18</v>
      </c>
      <c r="C8" s="7">
        <v>396.2</v>
      </c>
      <c r="D8" s="7">
        <v>243.4</v>
      </c>
      <c r="E8" s="19"/>
      <c r="F8" s="11"/>
      <c r="G8" s="11"/>
      <c r="H8" s="11">
        <f aca="true" t="shared" si="1" ref="H8:H71">C8</f>
        <v>396.2</v>
      </c>
      <c r="I8" s="19">
        <f>H8*J8</f>
        <v>16766787.799999999</v>
      </c>
      <c r="J8" s="11">
        <v>42319</v>
      </c>
      <c r="K8" s="19"/>
      <c r="L8" s="11"/>
      <c r="M8" s="11"/>
      <c r="N8" s="19"/>
      <c r="O8" s="11"/>
      <c r="P8" s="11"/>
    </row>
    <row r="9" spans="1:16" ht="15">
      <c r="A9" s="5"/>
      <c r="B9" s="6" t="s">
        <v>19</v>
      </c>
      <c r="C9" s="7">
        <v>393.6</v>
      </c>
      <c r="D9" s="7">
        <v>214.6</v>
      </c>
      <c r="E9" s="19"/>
      <c r="F9" s="11"/>
      <c r="G9" s="11"/>
      <c r="H9" s="11">
        <f t="shared" si="1"/>
        <v>393.6</v>
      </c>
      <c r="I9" s="19">
        <f aca="true" t="shared" si="2" ref="I9:I16">H9*J9</f>
        <v>16656758.4</v>
      </c>
      <c r="J9" s="11">
        <v>42319</v>
      </c>
      <c r="K9" s="19"/>
      <c r="L9" s="11"/>
      <c r="M9" s="11"/>
      <c r="N9" s="19"/>
      <c r="O9" s="11"/>
      <c r="P9" s="11"/>
    </row>
    <row r="10" spans="1:16" ht="15">
      <c r="A10" s="5"/>
      <c r="B10" s="6" t="s">
        <v>20</v>
      </c>
      <c r="C10" s="7">
        <v>394.9</v>
      </c>
      <c r="D10" s="7">
        <v>336.3</v>
      </c>
      <c r="E10" s="19"/>
      <c r="F10" s="11"/>
      <c r="G10" s="11"/>
      <c r="H10" s="11">
        <f t="shared" si="1"/>
        <v>394.9</v>
      </c>
      <c r="I10" s="19">
        <f t="shared" si="2"/>
        <v>16711773.1</v>
      </c>
      <c r="J10" s="11">
        <v>42319</v>
      </c>
      <c r="K10" s="19"/>
      <c r="L10" s="11"/>
      <c r="M10" s="11"/>
      <c r="N10" s="19"/>
      <c r="O10" s="11"/>
      <c r="P10" s="11"/>
    </row>
    <row r="11" spans="1:16" ht="15.75" customHeight="1">
      <c r="A11" s="5"/>
      <c r="B11" s="6" t="s">
        <v>21</v>
      </c>
      <c r="C11" s="7">
        <v>327.5</v>
      </c>
      <c r="D11" s="7">
        <v>38</v>
      </c>
      <c r="E11" s="19"/>
      <c r="F11" s="11"/>
      <c r="G11" s="11"/>
      <c r="H11" s="11">
        <f t="shared" si="1"/>
        <v>327.5</v>
      </c>
      <c r="I11" s="19">
        <f t="shared" si="2"/>
        <v>13859472.5</v>
      </c>
      <c r="J11" s="11">
        <v>42319</v>
      </c>
      <c r="K11" s="19"/>
      <c r="L11" s="11"/>
      <c r="M11" s="11"/>
      <c r="N11" s="19"/>
      <c r="O11" s="11"/>
      <c r="P11" s="11"/>
    </row>
    <row r="12" spans="1:16" ht="15.75" customHeight="1">
      <c r="A12" s="5"/>
      <c r="B12" s="6" t="s">
        <v>22</v>
      </c>
      <c r="C12" s="7">
        <v>646.1</v>
      </c>
      <c r="D12" s="7">
        <v>615.3</v>
      </c>
      <c r="E12" s="19"/>
      <c r="F12" s="11"/>
      <c r="G12" s="11"/>
      <c r="H12" s="11">
        <f t="shared" si="1"/>
        <v>646.1</v>
      </c>
      <c r="I12" s="19">
        <f t="shared" si="2"/>
        <v>27342305.900000002</v>
      </c>
      <c r="J12" s="11">
        <v>42319</v>
      </c>
      <c r="K12" s="19"/>
      <c r="L12" s="11"/>
      <c r="M12" s="11"/>
      <c r="N12" s="19"/>
      <c r="O12" s="11"/>
      <c r="P12" s="11"/>
    </row>
    <row r="13" spans="1:16" ht="14.25" customHeight="1">
      <c r="A13" s="5"/>
      <c r="B13" s="6" t="s">
        <v>23</v>
      </c>
      <c r="C13" s="7">
        <v>415.2</v>
      </c>
      <c r="D13" s="7">
        <v>260.6</v>
      </c>
      <c r="E13" s="19"/>
      <c r="F13" s="11"/>
      <c r="G13" s="11"/>
      <c r="H13" s="11">
        <f t="shared" si="1"/>
        <v>415.2</v>
      </c>
      <c r="I13" s="19">
        <f t="shared" si="2"/>
        <v>17570848.8</v>
      </c>
      <c r="J13" s="11">
        <v>42319</v>
      </c>
      <c r="K13" s="19"/>
      <c r="L13" s="11"/>
      <c r="M13" s="11"/>
      <c r="N13" s="19"/>
      <c r="O13" s="11"/>
      <c r="P13" s="11"/>
    </row>
    <row r="14" spans="1:16" ht="15" customHeight="1">
      <c r="A14" s="5"/>
      <c r="B14" s="6" t="s">
        <v>24</v>
      </c>
      <c r="C14" s="7">
        <v>332.1</v>
      </c>
      <c r="D14" s="7">
        <v>165.9</v>
      </c>
      <c r="E14" s="19"/>
      <c r="F14" s="11"/>
      <c r="G14" s="11"/>
      <c r="H14" s="11">
        <f t="shared" si="1"/>
        <v>332.1</v>
      </c>
      <c r="I14" s="19">
        <f t="shared" si="2"/>
        <v>14054139.9</v>
      </c>
      <c r="J14" s="11">
        <v>42319</v>
      </c>
      <c r="K14" s="19"/>
      <c r="L14" s="11"/>
      <c r="M14" s="11"/>
      <c r="N14" s="19"/>
      <c r="O14" s="11"/>
      <c r="P14" s="11"/>
    </row>
    <row r="15" spans="1:16" ht="16.5" customHeight="1">
      <c r="A15" s="5"/>
      <c r="B15" s="6" t="s">
        <v>25</v>
      </c>
      <c r="C15" s="7">
        <v>349</v>
      </c>
      <c r="D15" s="7">
        <v>39.1</v>
      </c>
      <c r="E15" s="19"/>
      <c r="F15" s="11"/>
      <c r="G15" s="11"/>
      <c r="H15" s="11">
        <f t="shared" si="1"/>
        <v>349</v>
      </c>
      <c r="I15" s="19">
        <f t="shared" si="2"/>
        <v>14769331</v>
      </c>
      <c r="J15" s="11">
        <v>42319</v>
      </c>
      <c r="K15" s="19"/>
      <c r="L15" s="11"/>
      <c r="M15" s="11"/>
      <c r="N15" s="19"/>
      <c r="O15" s="11"/>
      <c r="P15" s="11"/>
    </row>
    <row r="16" spans="1:16" ht="12.75" customHeight="1">
      <c r="A16" s="5"/>
      <c r="B16" s="6" t="s">
        <v>26</v>
      </c>
      <c r="C16" s="7">
        <v>328.8</v>
      </c>
      <c r="D16" s="7">
        <v>86.8</v>
      </c>
      <c r="E16" s="19"/>
      <c r="F16" s="11"/>
      <c r="G16" s="11"/>
      <c r="H16" s="11">
        <f t="shared" si="1"/>
        <v>328.8</v>
      </c>
      <c r="I16" s="19">
        <f t="shared" si="2"/>
        <v>13914487.200000001</v>
      </c>
      <c r="J16" s="11">
        <v>42319</v>
      </c>
      <c r="K16" s="19"/>
      <c r="L16" s="11"/>
      <c r="M16" s="11"/>
      <c r="N16" s="19"/>
      <c r="O16" s="11"/>
      <c r="P16" s="11"/>
    </row>
    <row r="17" spans="1:16" s="8" customFormat="1" ht="15.75" customHeight="1">
      <c r="A17" s="25" t="s">
        <v>119</v>
      </c>
      <c r="B17" s="25"/>
      <c r="C17" s="26">
        <f>C18+C19+C20+C21+C22+C23+C24+C25+C26+C27+C28+C29</f>
        <v>4464.1</v>
      </c>
      <c r="D17" s="26">
        <f>D18+D19+D20+D21+D22+D23+D24+D25+D26+D27+D28+D29</f>
        <v>1707.5</v>
      </c>
      <c r="E17" s="27"/>
      <c r="F17" s="27"/>
      <c r="G17" s="27"/>
      <c r="H17" s="24">
        <f t="shared" si="1"/>
        <v>4464.1</v>
      </c>
      <c r="I17" s="26">
        <f>I18+I19+I20+I21+I22+I23+I24+I25+I26+I27+I28+I29</f>
        <v>188916247.9</v>
      </c>
      <c r="J17" s="24"/>
      <c r="K17" s="27"/>
      <c r="L17" s="27"/>
      <c r="M17" s="27"/>
      <c r="N17" s="27"/>
      <c r="O17" s="27"/>
      <c r="P17" s="27"/>
    </row>
    <row r="18" spans="1:16" ht="15">
      <c r="A18" s="5"/>
      <c r="B18" s="6" t="s">
        <v>27</v>
      </c>
      <c r="C18" s="7">
        <v>189.2</v>
      </c>
      <c r="D18" s="7">
        <v>62</v>
      </c>
      <c r="E18" s="19"/>
      <c r="F18" s="11"/>
      <c r="G18" s="11"/>
      <c r="H18" s="11">
        <f t="shared" si="1"/>
        <v>189.2</v>
      </c>
      <c r="I18" s="19">
        <f aca="true" t="shared" si="3" ref="I18:I29">H18*J18</f>
        <v>8006754.8</v>
      </c>
      <c r="J18" s="11">
        <v>42319</v>
      </c>
      <c r="K18" s="19"/>
      <c r="L18" s="11"/>
      <c r="M18" s="11"/>
      <c r="N18" s="19"/>
      <c r="O18" s="11"/>
      <c r="P18" s="11"/>
    </row>
    <row r="19" spans="1:16" ht="15">
      <c r="A19" s="5"/>
      <c r="B19" s="6" t="s">
        <v>28</v>
      </c>
      <c r="C19" s="7">
        <v>218.2</v>
      </c>
      <c r="D19" s="7">
        <v>97.9</v>
      </c>
      <c r="E19" s="19"/>
      <c r="F19" s="11"/>
      <c r="G19" s="11"/>
      <c r="H19" s="11">
        <f t="shared" si="1"/>
        <v>218.2</v>
      </c>
      <c r="I19" s="19">
        <f t="shared" si="3"/>
        <v>9234005.799999999</v>
      </c>
      <c r="J19" s="11">
        <v>42319</v>
      </c>
      <c r="K19" s="19"/>
      <c r="L19" s="11"/>
      <c r="M19" s="11"/>
      <c r="N19" s="19"/>
      <c r="O19" s="11"/>
      <c r="P19" s="11"/>
    </row>
    <row r="20" spans="1:16" ht="15">
      <c r="A20" s="5"/>
      <c r="B20" s="6" t="s">
        <v>29</v>
      </c>
      <c r="C20" s="7">
        <v>461.2</v>
      </c>
      <c r="D20" s="7">
        <v>251.2</v>
      </c>
      <c r="E20" s="19"/>
      <c r="F20" s="11"/>
      <c r="G20" s="11"/>
      <c r="H20" s="11">
        <f t="shared" si="1"/>
        <v>461.2</v>
      </c>
      <c r="I20" s="19">
        <f t="shared" si="3"/>
        <v>19517522.8</v>
      </c>
      <c r="J20" s="11">
        <v>42319</v>
      </c>
      <c r="K20" s="19"/>
      <c r="L20" s="11"/>
      <c r="M20" s="11"/>
      <c r="N20" s="19"/>
      <c r="O20" s="11"/>
      <c r="P20" s="11"/>
    </row>
    <row r="21" spans="1:16" ht="15">
      <c r="A21" s="5"/>
      <c r="B21" s="6" t="s">
        <v>30</v>
      </c>
      <c r="C21" s="7">
        <v>237.3</v>
      </c>
      <c r="D21" s="7">
        <v>122.2</v>
      </c>
      <c r="E21" s="19"/>
      <c r="F21" s="11"/>
      <c r="G21" s="11"/>
      <c r="H21" s="11">
        <f t="shared" si="1"/>
        <v>237.3</v>
      </c>
      <c r="I21" s="19">
        <f t="shared" si="3"/>
        <v>10042298.700000001</v>
      </c>
      <c r="J21" s="11">
        <v>42319</v>
      </c>
      <c r="K21" s="19"/>
      <c r="L21" s="11"/>
      <c r="M21" s="11"/>
      <c r="N21" s="19"/>
      <c r="O21" s="11"/>
      <c r="P21" s="11"/>
    </row>
    <row r="22" spans="1:16" ht="15">
      <c r="A22" s="5"/>
      <c r="B22" s="6" t="s">
        <v>31</v>
      </c>
      <c r="C22" s="7">
        <v>199.2</v>
      </c>
      <c r="D22" s="7">
        <v>49.8</v>
      </c>
      <c r="E22" s="19"/>
      <c r="F22" s="11"/>
      <c r="G22" s="11"/>
      <c r="H22" s="11">
        <f t="shared" si="1"/>
        <v>199.2</v>
      </c>
      <c r="I22" s="19">
        <f t="shared" si="3"/>
        <v>8429944.799999999</v>
      </c>
      <c r="J22" s="11">
        <v>42319</v>
      </c>
      <c r="K22" s="19"/>
      <c r="L22" s="11"/>
      <c r="M22" s="11"/>
      <c r="N22" s="19"/>
      <c r="O22" s="11"/>
      <c r="P22" s="11"/>
    </row>
    <row r="23" spans="1:16" ht="15">
      <c r="A23" s="5"/>
      <c r="B23" s="6" t="s">
        <v>32</v>
      </c>
      <c r="C23" s="7">
        <v>378.4</v>
      </c>
      <c r="D23" s="7">
        <v>157.2</v>
      </c>
      <c r="E23" s="19"/>
      <c r="F23" s="11"/>
      <c r="G23" s="11"/>
      <c r="H23" s="11">
        <f t="shared" si="1"/>
        <v>378.4</v>
      </c>
      <c r="I23" s="19">
        <f t="shared" si="3"/>
        <v>16013509.6</v>
      </c>
      <c r="J23" s="11">
        <v>42319</v>
      </c>
      <c r="K23" s="19"/>
      <c r="L23" s="11"/>
      <c r="M23" s="11"/>
      <c r="N23" s="19"/>
      <c r="O23" s="11"/>
      <c r="P23" s="11"/>
    </row>
    <row r="24" spans="1:16" ht="15">
      <c r="A24" s="5"/>
      <c r="B24" s="6" t="s">
        <v>33</v>
      </c>
      <c r="C24" s="7">
        <v>566.8</v>
      </c>
      <c r="D24" s="7">
        <v>188.6</v>
      </c>
      <c r="E24" s="19"/>
      <c r="F24" s="11"/>
      <c r="G24" s="11"/>
      <c r="H24" s="11">
        <f t="shared" si="1"/>
        <v>566.8</v>
      </c>
      <c r="I24" s="19">
        <f t="shared" si="3"/>
        <v>23986409.2</v>
      </c>
      <c r="J24" s="11">
        <v>42319</v>
      </c>
      <c r="K24" s="19"/>
      <c r="L24" s="11"/>
      <c r="M24" s="11"/>
      <c r="N24" s="19"/>
      <c r="O24" s="11"/>
      <c r="P24" s="11"/>
    </row>
    <row r="25" spans="1:16" ht="15">
      <c r="A25" s="5"/>
      <c r="B25" s="6" t="s">
        <v>34</v>
      </c>
      <c r="C25" s="7">
        <v>357.9</v>
      </c>
      <c r="D25" s="7">
        <v>0</v>
      </c>
      <c r="E25" s="19"/>
      <c r="F25" s="11"/>
      <c r="G25" s="11"/>
      <c r="H25" s="11">
        <f t="shared" si="1"/>
        <v>357.9</v>
      </c>
      <c r="I25" s="19">
        <f t="shared" si="3"/>
        <v>15145970.1</v>
      </c>
      <c r="J25" s="11">
        <v>42319</v>
      </c>
      <c r="K25" s="19"/>
      <c r="L25" s="11"/>
      <c r="M25" s="11"/>
      <c r="N25" s="19"/>
      <c r="O25" s="11"/>
      <c r="P25" s="11"/>
    </row>
    <row r="26" spans="1:16" ht="15">
      <c r="A26" s="5"/>
      <c r="B26" s="6" t="s">
        <v>35</v>
      </c>
      <c r="C26" s="7">
        <v>438.8</v>
      </c>
      <c r="D26" s="7">
        <v>98.5</v>
      </c>
      <c r="E26" s="19"/>
      <c r="F26" s="11"/>
      <c r="G26" s="11"/>
      <c r="H26" s="11">
        <f t="shared" si="1"/>
        <v>438.8</v>
      </c>
      <c r="I26" s="19">
        <f t="shared" si="3"/>
        <v>18569577.2</v>
      </c>
      <c r="J26" s="11">
        <v>42319</v>
      </c>
      <c r="K26" s="19"/>
      <c r="L26" s="11"/>
      <c r="M26" s="11"/>
      <c r="N26" s="19"/>
      <c r="O26" s="11"/>
      <c r="P26" s="11"/>
    </row>
    <row r="27" spans="1:16" ht="15">
      <c r="A27" s="5"/>
      <c r="B27" s="6" t="s">
        <v>36</v>
      </c>
      <c r="C27" s="7">
        <v>562</v>
      </c>
      <c r="D27" s="7">
        <v>141.6</v>
      </c>
      <c r="E27" s="19"/>
      <c r="F27" s="11"/>
      <c r="G27" s="11"/>
      <c r="H27" s="11">
        <f t="shared" si="1"/>
        <v>562</v>
      </c>
      <c r="I27" s="19">
        <f t="shared" si="3"/>
        <v>23783278</v>
      </c>
      <c r="J27" s="11">
        <v>42319</v>
      </c>
      <c r="K27" s="19"/>
      <c r="L27" s="11"/>
      <c r="M27" s="11"/>
      <c r="N27" s="19"/>
      <c r="O27" s="11"/>
      <c r="P27" s="11"/>
    </row>
    <row r="28" spans="1:16" ht="15">
      <c r="A28" s="5"/>
      <c r="B28" s="6" t="s">
        <v>37</v>
      </c>
      <c r="C28" s="7">
        <v>413</v>
      </c>
      <c r="D28" s="7">
        <v>153.3</v>
      </c>
      <c r="E28" s="19"/>
      <c r="F28" s="11"/>
      <c r="G28" s="11"/>
      <c r="H28" s="11">
        <f t="shared" si="1"/>
        <v>413</v>
      </c>
      <c r="I28" s="19">
        <f t="shared" si="3"/>
        <v>17477747</v>
      </c>
      <c r="J28" s="11">
        <v>42319</v>
      </c>
      <c r="K28" s="19"/>
      <c r="L28" s="11"/>
      <c r="M28" s="11"/>
      <c r="N28" s="19"/>
      <c r="O28" s="11"/>
      <c r="P28" s="11"/>
    </row>
    <row r="29" spans="1:16" ht="15" customHeight="1">
      <c r="A29" s="5"/>
      <c r="B29" s="6" t="s">
        <v>38</v>
      </c>
      <c r="C29" s="7">
        <v>442.1</v>
      </c>
      <c r="D29" s="7">
        <v>385.2</v>
      </c>
      <c r="E29" s="19"/>
      <c r="F29" s="11"/>
      <c r="G29" s="11"/>
      <c r="H29" s="11">
        <f t="shared" si="1"/>
        <v>442.1</v>
      </c>
      <c r="I29" s="19">
        <f t="shared" si="3"/>
        <v>18709229.900000002</v>
      </c>
      <c r="J29" s="11">
        <v>42319</v>
      </c>
      <c r="K29" s="19"/>
      <c r="L29" s="11"/>
      <c r="M29" s="11"/>
      <c r="N29" s="19"/>
      <c r="O29" s="11"/>
      <c r="P29" s="11"/>
    </row>
    <row r="30" spans="1:16" s="8" customFormat="1" ht="14.25">
      <c r="A30" s="23" t="s">
        <v>120</v>
      </c>
      <c r="B30" s="23"/>
      <c r="C30" s="24">
        <f>C31+C32+C33+C34+C35+C36+C37+C38+C39+C40+C41+C42+C43+C44+C45+C46+C47</f>
        <v>7532.799999999999</v>
      </c>
      <c r="D30" s="24">
        <f>D31+D32+D33+D34+D35+D36+D37+D38+D39+D40+D41+D42+D43+D44+D45+D46+D47</f>
        <v>5944.8</v>
      </c>
      <c r="E30" s="24"/>
      <c r="F30" s="24"/>
      <c r="G30" s="24"/>
      <c r="H30" s="24">
        <f t="shared" si="1"/>
        <v>7532.799999999999</v>
      </c>
      <c r="I30" s="24">
        <f>I31+I32+I33+I34+I35+I36+I37+I38+I39+I40+I41+I42+I43+I44+I45+I46+I47</f>
        <v>318780563.2</v>
      </c>
      <c r="J30" s="24"/>
      <c r="K30" s="24"/>
      <c r="L30" s="24"/>
      <c r="M30" s="24"/>
      <c r="N30" s="24"/>
      <c r="O30" s="24"/>
      <c r="P30" s="24"/>
    </row>
    <row r="31" spans="1:16" s="8" customFormat="1" ht="16.5" customHeight="1">
      <c r="A31" s="5"/>
      <c r="B31" s="6" t="s">
        <v>39</v>
      </c>
      <c r="C31" s="7">
        <v>227.1</v>
      </c>
      <c r="D31" s="7">
        <v>87.6</v>
      </c>
      <c r="E31" s="4"/>
      <c r="F31" s="4"/>
      <c r="G31" s="4"/>
      <c r="H31" s="11">
        <f t="shared" si="1"/>
        <v>227.1</v>
      </c>
      <c r="I31" s="19">
        <f aca="true" t="shared" si="4" ref="I31:I47">H31*J31</f>
        <v>9610644.9</v>
      </c>
      <c r="J31" s="11">
        <v>42319</v>
      </c>
      <c r="K31" s="4"/>
      <c r="L31" s="4"/>
      <c r="M31" s="4"/>
      <c r="N31" s="4"/>
      <c r="O31" s="4"/>
      <c r="P31" s="4"/>
    </row>
    <row r="32" spans="1:16" s="8" customFormat="1" ht="14.25" customHeight="1">
      <c r="A32" s="5"/>
      <c r="B32" s="6" t="s">
        <v>40</v>
      </c>
      <c r="C32" s="7">
        <v>227.2</v>
      </c>
      <c r="D32" s="7">
        <v>114.1</v>
      </c>
      <c r="E32" s="4"/>
      <c r="F32" s="4"/>
      <c r="G32" s="4"/>
      <c r="H32" s="11">
        <f t="shared" si="1"/>
        <v>227.2</v>
      </c>
      <c r="I32" s="19">
        <f t="shared" si="4"/>
        <v>9614876.799999999</v>
      </c>
      <c r="J32" s="11">
        <v>42319</v>
      </c>
      <c r="K32" s="4"/>
      <c r="L32" s="4"/>
      <c r="M32" s="4"/>
      <c r="N32" s="4"/>
      <c r="O32" s="4"/>
      <c r="P32" s="4"/>
    </row>
    <row r="33" spans="1:16" s="8" customFormat="1" ht="15.75" customHeight="1">
      <c r="A33" s="5"/>
      <c r="B33" s="6" t="s">
        <v>41</v>
      </c>
      <c r="C33" s="7">
        <v>102</v>
      </c>
      <c r="D33" s="7">
        <v>0</v>
      </c>
      <c r="E33" s="4"/>
      <c r="F33" s="4"/>
      <c r="G33" s="4"/>
      <c r="H33" s="11">
        <f t="shared" si="1"/>
        <v>102</v>
      </c>
      <c r="I33" s="19">
        <f t="shared" si="4"/>
        <v>4316538</v>
      </c>
      <c r="J33" s="11">
        <v>42319</v>
      </c>
      <c r="K33" s="4"/>
      <c r="L33" s="4"/>
      <c r="M33" s="4"/>
      <c r="N33" s="4"/>
      <c r="O33" s="4"/>
      <c r="P33" s="4"/>
    </row>
    <row r="34" spans="1:16" ht="14.25" customHeight="1">
      <c r="A34" s="5"/>
      <c r="B34" s="6" t="s">
        <v>42</v>
      </c>
      <c r="C34" s="7">
        <v>93.6</v>
      </c>
      <c r="D34" s="7">
        <v>93.6</v>
      </c>
      <c r="E34" s="4"/>
      <c r="F34" s="4"/>
      <c r="G34" s="4"/>
      <c r="H34" s="11">
        <f t="shared" si="1"/>
        <v>93.6</v>
      </c>
      <c r="I34" s="19">
        <f t="shared" si="4"/>
        <v>3961058.4</v>
      </c>
      <c r="J34" s="11">
        <v>42319</v>
      </c>
      <c r="K34" s="4"/>
      <c r="L34" s="4"/>
      <c r="M34" s="4"/>
      <c r="N34" s="4"/>
      <c r="O34" s="4"/>
      <c r="P34" s="4"/>
    </row>
    <row r="35" spans="1:16" ht="14.25" customHeight="1">
      <c r="A35" s="5"/>
      <c r="B35" s="6" t="s">
        <v>43</v>
      </c>
      <c r="C35" s="7">
        <v>581.7</v>
      </c>
      <c r="D35" s="7">
        <v>416.4</v>
      </c>
      <c r="E35" s="19"/>
      <c r="F35" s="11"/>
      <c r="G35" s="11"/>
      <c r="H35" s="11">
        <f t="shared" si="1"/>
        <v>581.7</v>
      </c>
      <c r="I35" s="19">
        <f t="shared" si="4"/>
        <v>24616962.3</v>
      </c>
      <c r="J35" s="11">
        <v>42319</v>
      </c>
      <c r="K35" s="19"/>
      <c r="L35" s="11"/>
      <c r="M35" s="11"/>
      <c r="N35" s="19"/>
      <c r="O35" s="11"/>
      <c r="P35" s="11"/>
    </row>
    <row r="36" spans="1:16" ht="17.25" customHeight="1">
      <c r="A36" s="5"/>
      <c r="B36" s="6" t="s">
        <v>44</v>
      </c>
      <c r="C36" s="7">
        <v>457.6</v>
      </c>
      <c r="D36" s="7">
        <v>289.8</v>
      </c>
      <c r="E36" s="19"/>
      <c r="F36" s="11"/>
      <c r="G36" s="11"/>
      <c r="H36" s="11">
        <f t="shared" si="1"/>
        <v>457.6</v>
      </c>
      <c r="I36" s="19">
        <f t="shared" si="4"/>
        <v>19365174.400000002</v>
      </c>
      <c r="J36" s="11">
        <v>42319</v>
      </c>
      <c r="K36" s="19"/>
      <c r="L36" s="11"/>
      <c r="M36" s="11"/>
      <c r="N36" s="19"/>
      <c r="O36" s="11"/>
      <c r="P36" s="11"/>
    </row>
    <row r="37" spans="1:16" s="8" customFormat="1" ht="15">
      <c r="A37" s="5"/>
      <c r="B37" s="6" t="s">
        <v>45</v>
      </c>
      <c r="C37" s="7">
        <v>684</v>
      </c>
      <c r="D37" s="7">
        <v>655.4</v>
      </c>
      <c r="E37" s="19"/>
      <c r="F37" s="11"/>
      <c r="G37" s="11"/>
      <c r="H37" s="11">
        <f t="shared" si="1"/>
        <v>684</v>
      </c>
      <c r="I37" s="19">
        <f t="shared" si="4"/>
        <v>28946196</v>
      </c>
      <c r="J37" s="11">
        <v>42319</v>
      </c>
      <c r="K37" s="19"/>
      <c r="L37" s="11"/>
      <c r="M37" s="11"/>
      <c r="N37" s="19"/>
      <c r="O37" s="11"/>
      <c r="P37" s="11"/>
    </row>
    <row r="38" spans="1:16" s="8" customFormat="1" ht="15">
      <c r="A38" s="5"/>
      <c r="B38" s="6" t="s">
        <v>46</v>
      </c>
      <c r="C38" s="7">
        <v>644.2</v>
      </c>
      <c r="D38" s="7">
        <v>431.1</v>
      </c>
      <c r="E38" s="19"/>
      <c r="F38" s="11"/>
      <c r="G38" s="11"/>
      <c r="H38" s="11">
        <f t="shared" si="1"/>
        <v>644.2</v>
      </c>
      <c r="I38" s="19">
        <f t="shared" si="4"/>
        <v>27261899.8</v>
      </c>
      <c r="J38" s="11">
        <v>42319</v>
      </c>
      <c r="K38" s="19"/>
      <c r="L38" s="11"/>
      <c r="M38" s="11"/>
      <c r="N38" s="19"/>
      <c r="O38" s="11"/>
      <c r="P38" s="11"/>
    </row>
    <row r="39" spans="1:16" s="8" customFormat="1" ht="15">
      <c r="A39" s="5"/>
      <c r="B39" s="6" t="s">
        <v>47</v>
      </c>
      <c r="C39" s="7">
        <v>677.7</v>
      </c>
      <c r="D39" s="7">
        <v>677.7</v>
      </c>
      <c r="E39" s="19"/>
      <c r="F39" s="11"/>
      <c r="G39" s="11"/>
      <c r="H39" s="11">
        <f t="shared" si="1"/>
        <v>677.7</v>
      </c>
      <c r="I39" s="19">
        <f t="shared" si="4"/>
        <v>28679586.3</v>
      </c>
      <c r="J39" s="11">
        <v>42319</v>
      </c>
      <c r="K39" s="19"/>
      <c r="L39" s="11"/>
      <c r="M39" s="11"/>
      <c r="N39" s="19"/>
      <c r="O39" s="11"/>
      <c r="P39" s="11"/>
    </row>
    <row r="40" spans="1:16" s="8" customFormat="1" ht="15">
      <c r="A40" s="5"/>
      <c r="B40" s="6" t="s">
        <v>48</v>
      </c>
      <c r="C40" s="7">
        <v>638.4</v>
      </c>
      <c r="D40" s="7">
        <v>598.2</v>
      </c>
      <c r="E40" s="19"/>
      <c r="F40" s="11"/>
      <c r="G40" s="11"/>
      <c r="H40" s="11">
        <f t="shared" si="1"/>
        <v>638.4</v>
      </c>
      <c r="I40" s="19">
        <f t="shared" si="4"/>
        <v>27016449.599999998</v>
      </c>
      <c r="J40" s="11">
        <v>42319</v>
      </c>
      <c r="K40" s="19"/>
      <c r="L40" s="11"/>
      <c r="M40" s="11"/>
      <c r="N40" s="19"/>
      <c r="O40" s="11"/>
      <c r="P40" s="11"/>
    </row>
    <row r="41" spans="1:16" s="8" customFormat="1" ht="15">
      <c r="A41" s="5"/>
      <c r="B41" s="6" t="s">
        <v>49</v>
      </c>
      <c r="C41" s="7">
        <v>641.7</v>
      </c>
      <c r="D41" s="7">
        <v>483.7</v>
      </c>
      <c r="E41" s="4"/>
      <c r="F41" s="4"/>
      <c r="G41" s="4"/>
      <c r="H41" s="11">
        <f t="shared" si="1"/>
        <v>641.7</v>
      </c>
      <c r="I41" s="19">
        <f t="shared" si="4"/>
        <v>27156102.3</v>
      </c>
      <c r="J41" s="11">
        <v>42319</v>
      </c>
      <c r="K41" s="4"/>
      <c r="L41" s="4"/>
      <c r="M41" s="4"/>
      <c r="N41" s="4"/>
      <c r="O41" s="4"/>
      <c r="P41" s="4"/>
    </row>
    <row r="42" spans="1:16" s="8" customFormat="1" ht="15">
      <c r="A42" s="5"/>
      <c r="B42" s="6" t="s">
        <v>50</v>
      </c>
      <c r="C42" s="7">
        <v>105</v>
      </c>
      <c r="D42" s="7">
        <v>0</v>
      </c>
      <c r="E42" s="19"/>
      <c r="F42" s="11"/>
      <c r="G42" s="11"/>
      <c r="H42" s="11">
        <f t="shared" si="1"/>
        <v>105</v>
      </c>
      <c r="I42" s="19">
        <f t="shared" si="4"/>
        <v>4443495</v>
      </c>
      <c r="J42" s="11">
        <v>42319</v>
      </c>
      <c r="K42" s="19"/>
      <c r="L42" s="11"/>
      <c r="M42" s="11"/>
      <c r="N42" s="19"/>
      <c r="O42" s="11"/>
      <c r="P42" s="11"/>
    </row>
    <row r="43" spans="1:16" s="8" customFormat="1" ht="15">
      <c r="A43" s="5"/>
      <c r="B43" s="6" t="s">
        <v>51</v>
      </c>
      <c r="C43" s="7">
        <v>244.2</v>
      </c>
      <c r="D43" s="7">
        <v>176</v>
      </c>
      <c r="E43" s="19"/>
      <c r="F43" s="11"/>
      <c r="G43" s="11"/>
      <c r="H43" s="11">
        <f t="shared" si="1"/>
        <v>244.2</v>
      </c>
      <c r="I43" s="19">
        <f t="shared" si="4"/>
        <v>10334299.799999999</v>
      </c>
      <c r="J43" s="11">
        <v>42319</v>
      </c>
      <c r="K43" s="19"/>
      <c r="L43" s="11"/>
      <c r="M43" s="11"/>
      <c r="N43" s="19"/>
      <c r="O43" s="11"/>
      <c r="P43" s="11"/>
    </row>
    <row r="44" spans="1:16" ht="15">
      <c r="A44" s="5"/>
      <c r="B44" s="6" t="s">
        <v>52</v>
      </c>
      <c r="C44" s="7">
        <v>620.3</v>
      </c>
      <c r="D44" s="7">
        <v>620.3</v>
      </c>
      <c r="E44" s="19"/>
      <c r="F44" s="11"/>
      <c r="G44" s="11"/>
      <c r="H44" s="11">
        <f t="shared" si="1"/>
        <v>620.3</v>
      </c>
      <c r="I44" s="19">
        <f t="shared" si="4"/>
        <v>26250475.7</v>
      </c>
      <c r="J44" s="11">
        <v>42319</v>
      </c>
      <c r="K44" s="19"/>
      <c r="L44" s="11"/>
      <c r="M44" s="11"/>
      <c r="N44" s="19"/>
      <c r="O44" s="11"/>
      <c r="P44" s="11"/>
    </row>
    <row r="45" spans="1:16" ht="15">
      <c r="A45" s="5"/>
      <c r="B45" s="6" t="s">
        <v>53</v>
      </c>
      <c r="C45" s="7">
        <v>659.8</v>
      </c>
      <c r="D45" s="7">
        <v>558.6</v>
      </c>
      <c r="E45" s="19"/>
      <c r="F45" s="11"/>
      <c r="G45" s="11"/>
      <c r="H45" s="11">
        <f t="shared" si="1"/>
        <v>659.8</v>
      </c>
      <c r="I45" s="19">
        <f t="shared" si="4"/>
        <v>27922076.2</v>
      </c>
      <c r="J45" s="11">
        <v>42319</v>
      </c>
      <c r="K45" s="19"/>
      <c r="L45" s="11"/>
      <c r="M45" s="11"/>
      <c r="N45" s="19"/>
      <c r="O45" s="11"/>
      <c r="P45" s="11"/>
    </row>
    <row r="46" spans="1:16" ht="15">
      <c r="A46" s="5"/>
      <c r="B46" s="6" t="s">
        <v>54</v>
      </c>
      <c r="C46" s="7">
        <v>321.2</v>
      </c>
      <c r="D46" s="7">
        <v>277.5</v>
      </c>
      <c r="E46" s="19"/>
      <c r="F46" s="11"/>
      <c r="G46" s="11"/>
      <c r="H46" s="11">
        <f t="shared" si="1"/>
        <v>321.2</v>
      </c>
      <c r="I46" s="19">
        <f t="shared" si="4"/>
        <v>13592862.799999999</v>
      </c>
      <c r="J46" s="11">
        <v>42319</v>
      </c>
      <c r="K46" s="19"/>
      <c r="L46" s="11"/>
      <c r="M46" s="11"/>
      <c r="N46" s="19"/>
      <c r="O46" s="11"/>
      <c r="P46" s="11"/>
    </row>
    <row r="47" spans="1:16" ht="15" customHeight="1">
      <c r="A47" s="5"/>
      <c r="B47" s="6" t="s">
        <v>55</v>
      </c>
      <c r="C47" s="7">
        <v>607.1</v>
      </c>
      <c r="D47" s="7">
        <v>464.8</v>
      </c>
      <c r="E47" s="19"/>
      <c r="F47" s="11"/>
      <c r="G47" s="11"/>
      <c r="H47" s="11">
        <f t="shared" si="1"/>
        <v>607.1</v>
      </c>
      <c r="I47" s="19">
        <f t="shared" si="4"/>
        <v>25691864.900000002</v>
      </c>
      <c r="J47" s="11">
        <v>42319</v>
      </c>
      <c r="K47" s="19"/>
      <c r="L47" s="11"/>
      <c r="M47" s="11"/>
      <c r="N47" s="19"/>
      <c r="O47" s="11"/>
      <c r="P47" s="11"/>
    </row>
    <row r="48" spans="1:16" s="8" customFormat="1" ht="14.25">
      <c r="A48" s="25" t="s">
        <v>121</v>
      </c>
      <c r="B48" s="25"/>
      <c r="C48" s="26">
        <f>C49+C50+C51+C52+C53+C54+C55+C56+C57+C58+C59+C60+C61+C62+C63+C64+C65+C66+C67+C68+C69</f>
        <v>6403.399999999999</v>
      </c>
      <c r="D48" s="26">
        <f>D49+D50+D51+D52+D53+D54+D55+D56+D57+D58+D59+D60+D61+D62+D63+D64+D65+D66+D67+D68+D69</f>
        <v>4027.7000000000007</v>
      </c>
      <c r="E48" s="24"/>
      <c r="F48" s="24"/>
      <c r="G48" s="24"/>
      <c r="H48" s="24">
        <f t="shared" si="1"/>
        <v>6403.399999999999</v>
      </c>
      <c r="I48" s="26">
        <f>I49+I50+I51+I52+I53+I54+I55+I56+I57+I58+I59+I60+I61+I62+I63+I64+I65+I66+I67+I68+I69</f>
        <v>270985484.59999996</v>
      </c>
      <c r="J48" s="24"/>
      <c r="K48" s="24"/>
      <c r="L48" s="24"/>
      <c r="M48" s="24"/>
      <c r="N48" s="24"/>
      <c r="O48" s="24"/>
      <c r="P48" s="24"/>
    </row>
    <row r="49" spans="1:16" ht="15">
      <c r="A49" s="5"/>
      <c r="B49" s="6" t="s">
        <v>56</v>
      </c>
      <c r="C49" s="7">
        <v>379.2</v>
      </c>
      <c r="D49" s="7">
        <v>153.8</v>
      </c>
      <c r="E49" s="19"/>
      <c r="F49" s="11"/>
      <c r="G49" s="11"/>
      <c r="H49" s="11">
        <f t="shared" si="1"/>
        <v>379.2</v>
      </c>
      <c r="I49" s="19">
        <f aca="true" t="shared" si="5" ref="I49:I69">H49*J49</f>
        <v>16047364.799999999</v>
      </c>
      <c r="J49" s="11">
        <v>42319</v>
      </c>
      <c r="K49" s="19"/>
      <c r="L49" s="11"/>
      <c r="M49" s="11"/>
      <c r="N49" s="19"/>
      <c r="O49" s="11"/>
      <c r="P49" s="11"/>
    </row>
    <row r="50" spans="1:16" ht="15">
      <c r="A50" s="5"/>
      <c r="B50" s="6" t="s">
        <v>57</v>
      </c>
      <c r="C50" s="7">
        <v>396.4</v>
      </c>
      <c r="D50" s="7">
        <v>153.8</v>
      </c>
      <c r="E50" s="19"/>
      <c r="F50" s="11"/>
      <c r="G50" s="11"/>
      <c r="H50" s="11">
        <f t="shared" si="1"/>
        <v>396.4</v>
      </c>
      <c r="I50" s="19">
        <f t="shared" si="5"/>
        <v>16775251.6</v>
      </c>
      <c r="J50" s="11">
        <v>42319</v>
      </c>
      <c r="K50" s="19"/>
      <c r="L50" s="11"/>
      <c r="M50" s="11"/>
      <c r="N50" s="19"/>
      <c r="O50" s="11"/>
      <c r="P50" s="11"/>
    </row>
    <row r="51" spans="1:16" ht="15">
      <c r="A51" s="5"/>
      <c r="B51" s="6" t="s">
        <v>58</v>
      </c>
      <c r="C51" s="7">
        <v>402.9</v>
      </c>
      <c r="D51" s="7">
        <v>214.6</v>
      </c>
      <c r="E51" s="19"/>
      <c r="F51" s="11"/>
      <c r="G51" s="11"/>
      <c r="H51" s="11">
        <f t="shared" si="1"/>
        <v>402.9</v>
      </c>
      <c r="I51" s="19">
        <f t="shared" si="5"/>
        <v>17050325.099999998</v>
      </c>
      <c r="J51" s="11">
        <v>42319</v>
      </c>
      <c r="K51" s="19"/>
      <c r="L51" s="11"/>
      <c r="M51" s="11"/>
      <c r="N51" s="19"/>
      <c r="O51" s="11"/>
      <c r="P51" s="11"/>
    </row>
    <row r="52" spans="1:16" ht="15.75" customHeight="1">
      <c r="A52" s="5"/>
      <c r="B52" s="6" t="s">
        <v>59</v>
      </c>
      <c r="C52" s="7">
        <v>252.8</v>
      </c>
      <c r="D52" s="7">
        <v>127.4</v>
      </c>
      <c r="E52" s="4"/>
      <c r="F52" s="4"/>
      <c r="G52" s="4"/>
      <c r="H52" s="11">
        <f t="shared" si="1"/>
        <v>252.8</v>
      </c>
      <c r="I52" s="19">
        <f t="shared" si="5"/>
        <v>10698243.200000001</v>
      </c>
      <c r="J52" s="11">
        <v>42319</v>
      </c>
      <c r="K52" s="4"/>
      <c r="L52" s="4"/>
      <c r="M52" s="4"/>
      <c r="N52" s="4"/>
      <c r="O52" s="4"/>
      <c r="P52" s="4"/>
    </row>
    <row r="53" spans="1:16" ht="15.75" customHeight="1">
      <c r="A53" s="5"/>
      <c r="B53" s="6" t="s">
        <v>60</v>
      </c>
      <c r="C53" s="7">
        <v>388.4</v>
      </c>
      <c r="D53" s="7">
        <v>44.2</v>
      </c>
      <c r="E53" s="19"/>
      <c r="F53" s="11"/>
      <c r="G53" s="11"/>
      <c r="H53" s="11">
        <f t="shared" si="1"/>
        <v>388.4</v>
      </c>
      <c r="I53" s="19">
        <f t="shared" si="5"/>
        <v>16436699.6</v>
      </c>
      <c r="J53" s="11">
        <v>42319</v>
      </c>
      <c r="K53" s="19"/>
      <c r="L53" s="11"/>
      <c r="M53" s="11"/>
      <c r="N53" s="19"/>
      <c r="O53" s="11"/>
      <c r="P53" s="11"/>
    </row>
    <row r="54" spans="1:16" ht="14.25" customHeight="1">
      <c r="A54" s="5"/>
      <c r="B54" s="6" t="s">
        <v>61</v>
      </c>
      <c r="C54" s="7">
        <v>401.2</v>
      </c>
      <c r="D54" s="7">
        <v>247.1</v>
      </c>
      <c r="E54" s="4"/>
      <c r="F54" s="4"/>
      <c r="G54" s="4"/>
      <c r="H54" s="11">
        <f t="shared" si="1"/>
        <v>401.2</v>
      </c>
      <c r="I54" s="19">
        <f t="shared" si="5"/>
        <v>16978382.8</v>
      </c>
      <c r="J54" s="11">
        <v>42319</v>
      </c>
      <c r="K54" s="4"/>
      <c r="L54" s="4"/>
      <c r="M54" s="4"/>
      <c r="N54" s="4"/>
      <c r="O54" s="4"/>
      <c r="P54" s="4"/>
    </row>
    <row r="55" spans="1:16" ht="14.25" customHeight="1">
      <c r="A55" s="5"/>
      <c r="B55" s="6" t="s">
        <v>62</v>
      </c>
      <c r="C55" s="7">
        <v>323.7</v>
      </c>
      <c r="D55" s="7">
        <v>166.4</v>
      </c>
      <c r="E55" s="4"/>
      <c r="F55" s="4"/>
      <c r="G55" s="4"/>
      <c r="H55" s="11">
        <f t="shared" si="1"/>
        <v>323.7</v>
      </c>
      <c r="I55" s="19">
        <f t="shared" si="5"/>
        <v>13698660.299999999</v>
      </c>
      <c r="J55" s="11">
        <v>42319</v>
      </c>
      <c r="K55" s="4"/>
      <c r="L55" s="4"/>
      <c r="M55" s="4"/>
      <c r="N55" s="4"/>
      <c r="O55" s="4"/>
      <c r="P55" s="4"/>
    </row>
    <row r="56" spans="1:16" ht="15.75" customHeight="1">
      <c r="A56" s="5"/>
      <c r="B56" s="6" t="s">
        <v>63</v>
      </c>
      <c r="C56" s="7">
        <v>521.2</v>
      </c>
      <c r="D56" s="7">
        <v>195.9</v>
      </c>
      <c r="E56" s="19"/>
      <c r="F56" s="11"/>
      <c r="G56" s="11"/>
      <c r="H56" s="11">
        <f t="shared" si="1"/>
        <v>521.2</v>
      </c>
      <c r="I56" s="19">
        <f t="shared" si="5"/>
        <v>22056662.8</v>
      </c>
      <c r="J56" s="11">
        <v>42319</v>
      </c>
      <c r="K56" s="19"/>
      <c r="L56" s="11"/>
      <c r="M56" s="11"/>
      <c r="N56" s="19"/>
      <c r="O56" s="11"/>
      <c r="P56" s="11"/>
    </row>
    <row r="57" spans="1:16" ht="15">
      <c r="A57" s="5"/>
      <c r="B57" s="6" t="s">
        <v>64</v>
      </c>
      <c r="C57" s="7">
        <v>495.4</v>
      </c>
      <c r="D57" s="7">
        <v>399</v>
      </c>
      <c r="E57" s="19"/>
      <c r="F57" s="11"/>
      <c r="G57" s="11"/>
      <c r="H57" s="11">
        <f t="shared" si="1"/>
        <v>495.4</v>
      </c>
      <c r="I57" s="19">
        <f t="shared" si="5"/>
        <v>20964832.599999998</v>
      </c>
      <c r="J57" s="11">
        <v>42319</v>
      </c>
      <c r="K57" s="19"/>
      <c r="L57" s="11"/>
      <c r="M57" s="11"/>
      <c r="N57" s="19"/>
      <c r="O57" s="11"/>
      <c r="P57" s="11"/>
    </row>
    <row r="58" spans="1:16" ht="15">
      <c r="A58" s="5"/>
      <c r="B58" s="6" t="s">
        <v>65</v>
      </c>
      <c r="C58" s="7">
        <v>503.6</v>
      </c>
      <c r="D58" s="7">
        <v>400</v>
      </c>
      <c r="E58" s="19"/>
      <c r="F58" s="11"/>
      <c r="G58" s="11"/>
      <c r="H58" s="11">
        <f t="shared" si="1"/>
        <v>503.6</v>
      </c>
      <c r="I58" s="19">
        <f t="shared" si="5"/>
        <v>21311848.400000002</v>
      </c>
      <c r="J58" s="11">
        <v>42319</v>
      </c>
      <c r="K58" s="19"/>
      <c r="L58" s="11"/>
      <c r="M58" s="11"/>
      <c r="N58" s="19"/>
      <c r="O58" s="11"/>
      <c r="P58" s="11"/>
    </row>
    <row r="59" spans="1:16" ht="15">
      <c r="A59" s="5"/>
      <c r="B59" s="6" t="s">
        <v>66</v>
      </c>
      <c r="C59" s="7">
        <v>497.4</v>
      </c>
      <c r="D59" s="7">
        <v>497.4</v>
      </c>
      <c r="E59" s="19"/>
      <c r="F59" s="11"/>
      <c r="G59" s="11"/>
      <c r="H59" s="11">
        <f t="shared" si="1"/>
        <v>497.4</v>
      </c>
      <c r="I59" s="19">
        <f t="shared" si="5"/>
        <v>21049470.599999998</v>
      </c>
      <c r="J59" s="11">
        <v>42319</v>
      </c>
      <c r="K59" s="19"/>
      <c r="L59" s="11"/>
      <c r="M59" s="11"/>
      <c r="N59" s="19"/>
      <c r="O59" s="11"/>
      <c r="P59" s="11"/>
    </row>
    <row r="60" spans="1:16" ht="15">
      <c r="A60" s="5"/>
      <c r="B60" s="6" t="s">
        <v>67</v>
      </c>
      <c r="C60" s="7">
        <v>188.6</v>
      </c>
      <c r="D60" s="7">
        <v>82.3</v>
      </c>
      <c r="E60" s="19"/>
      <c r="F60" s="11"/>
      <c r="G60" s="11"/>
      <c r="H60" s="11">
        <f t="shared" si="1"/>
        <v>188.6</v>
      </c>
      <c r="I60" s="19">
        <f t="shared" si="5"/>
        <v>7981363.399999999</v>
      </c>
      <c r="J60" s="11">
        <v>42319</v>
      </c>
      <c r="K60" s="19"/>
      <c r="L60" s="11"/>
      <c r="M60" s="11"/>
      <c r="N60" s="19"/>
      <c r="O60" s="11"/>
      <c r="P60" s="11"/>
    </row>
    <row r="61" spans="1:16" ht="30">
      <c r="A61" s="5"/>
      <c r="B61" s="6" t="s">
        <v>68</v>
      </c>
      <c r="C61" s="7">
        <v>233.7</v>
      </c>
      <c r="D61" s="7">
        <v>167.6</v>
      </c>
      <c r="E61" s="4"/>
      <c r="F61" s="4"/>
      <c r="G61" s="4"/>
      <c r="H61" s="11">
        <f t="shared" si="1"/>
        <v>233.7</v>
      </c>
      <c r="I61" s="19">
        <f t="shared" si="5"/>
        <v>9889950.299999999</v>
      </c>
      <c r="J61" s="11">
        <v>42319</v>
      </c>
      <c r="K61" s="4"/>
      <c r="L61" s="4"/>
      <c r="M61" s="4"/>
      <c r="N61" s="4"/>
      <c r="O61" s="4"/>
      <c r="P61" s="4"/>
    </row>
    <row r="62" spans="1:16" s="8" customFormat="1" ht="15">
      <c r="A62" s="9"/>
      <c r="B62" s="6" t="s">
        <v>69</v>
      </c>
      <c r="C62" s="7">
        <v>73.3</v>
      </c>
      <c r="D62" s="7">
        <v>73.3</v>
      </c>
      <c r="E62" s="4"/>
      <c r="F62" s="4"/>
      <c r="G62" s="4"/>
      <c r="H62" s="11">
        <f t="shared" si="1"/>
        <v>73.3</v>
      </c>
      <c r="I62" s="19">
        <f t="shared" si="5"/>
        <v>3101982.6999999997</v>
      </c>
      <c r="J62" s="11">
        <v>42319</v>
      </c>
      <c r="K62" s="4"/>
      <c r="L62" s="4"/>
      <c r="M62" s="4"/>
      <c r="N62" s="4"/>
      <c r="O62" s="4"/>
      <c r="P62" s="4"/>
    </row>
    <row r="63" spans="1:16" ht="15">
      <c r="A63" s="10"/>
      <c r="B63" s="6" t="s">
        <v>70</v>
      </c>
      <c r="C63" s="7">
        <v>55.4</v>
      </c>
      <c r="D63" s="7">
        <v>27.7</v>
      </c>
      <c r="E63" s="20"/>
      <c r="F63" s="20"/>
      <c r="G63" s="20"/>
      <c r="H63" s="11">
        <f t="shared" si="1"/>
        <v>55.4</v>
      </c>
      <c r="I63" s="19">
        <f t="shared" si="5"/>
        <v>2344472.6</v>
      </c>
      <c r="J63" s="11">
        <v>42319</v>
      </c>
      <c r="K63" s="20"/>
      <c r="L63" s="20"/>
      <c r="M63" s="20"/>
      <c r="N63" s="20"/>
      <c r="O63" s="20"/>
      <c r="P63" s="20"/>
    </row>
    <row r="64" spans="1:16" ht="26.25" customHeight="1">
      <c r="A64" s="10"/>
      <c r="B64" s="6" t="s">
        <v>71</v>
      </c>
      <c r="C64" s="7">
        <v>101.6</v>
      </c>
      <c r="D64" s="7">
        <v>0</v>
      </c>
      <c r="E64" s="21"/>
      <c r="F64" s="21"/>
      <c r="G64" s="21"/>
      <c r="H64" s="11">
        <f t="shared" si="1"/>
        <v>101.6</v>
      </c>
      <c r="I64" s="19">
        <f t="shared" si="5"/>
        <v>4299610.399999999</v>
      </c>
      <c r="J64" s="11">
        <v>42319</v>
      </c>
      <c r="K64" s="21"/>
      <c r="L64" s="19"/>
      <c r="M64" s="19"/>
      <c r="N64" s="19"/>
      <c r="O64" s="19"/>
      <c r="P64" s="19"/>
    </row>
    <row r="65" spans="1:16" ht="15">
      <c r="A65" s="10"/>
      <c r="B65" s="6" t="s">
        <v>72</v>
      </c>
      <c r="C65" s="7">
        <v>450.8</v>
      </c>
      <c r="D65" s="7">
        <v>450.8</v>
      </c>
      <c r="E65" s="11"/>
      <c r="F65" s="11"/>
      <c r="G65" s="11"/>
      <c r="H65" s="11">
        <f t="shared" si="1"/>
        <v>450.8</v>
      </c>
      <c r="I65" s="19">
        <f t="shared" si="5"/>
        <v>19077405.2</v>
      </c>
      <c r="J65" s="11">
        <v>42319</v>
      </c>
      <c r="K65" s="11"/>
      <c r="L65" s="11"/>
      <c r="M65" s="11"/>
      <c r="N65" s="11"/>
      <c r="O65" s="11"/>
      <c r="P65" s="11"/>
    </row>
    <row r="66" spans="1:16" ht="15">
      <c r="A66" s="10"/>
      <c r="B66" s="6" t="s">
        <v>73</v>
      </c>
      <c r="C66" s="7">
        <v>431.8</v>
      </c>
      <c r="D66" s="7">
        <v>431.8</v>
      </c>
      <c r="E66" s="11"/>
      <c r="F66" s="11"/>
      <c r="G66" s="11"/>
      <c r="H66" s="11">
        <f t="shared" si="1"/>
        <v>431.8</v>
      </c>
      <c r="I66" s="19">
        <f t="shared" si="5"/>
        <v>18273344.2</v>
      </c>
      <c r="J66" s="11">
        <v>42319</v>
      </c>
      <c r="K66" s="11"/>
      <c r="L66" s="11"/>
      <c r="M66" s="11"/>
      <c r="N66" s="11"/>
      <c r="O66" s="11"/>
      <c r="P66" s="11"/>
    </row>
    <row r="67" spans="1:16" ht="15">
      <c r="A67" s="10"/>
      <c r="B67" s="6" t="s">
        <v>74</v>
      </c>
      <c r="C67" s="7">
        <v>120.9</v>
      </c>
      <c r="D67" s="7">
        <v>120.9</v>
      </c>
      <c r="E67" s="11"/>
      <c r="F67" s="11"/>
      <c r="G67" s="11"/>
      <c r="H67" s="11">
        <f t="shared" si="1"/>
        <v>120.9</v>
      </c>
      <c r="I67" s="19">
        <f t="shared" si="5"/>
        <v>5116367.100000001</v>
      </c>
      <c r="J67" s="11">
        <v>42319</v>
      </c>
      <c r="K67" s="11"/>
      <c r="L67" s="11"/>
      <c r="M67" s="11"/>
      <c r="N67" s="11"/>
      <c r="O67" s="11"/>
      <c r="P67" s="11"/>
    </row>
    <row r="68" spans="1:16" ht="15">
      <c r="A68" s="10"/>
      <c r="B68" s="6" t="s">
        <v>75</v>
      </c>
      <c r="C68" s="7">
        <v>111.4</v>
      </c>
      <c r="D68" s="7">
        <v>0</v>
      </c>
      <c r="E68" s="11"/>
      <c r="F68" s="11"/>
      <c r="G68" s="11"/>
      <c r="H68" s="11">
        <f t="shared" si="1"/>
        <v>111.4</v>
      </c>
      <c r="I68" s="19">
        <f t="shared" si="5"/>
        <v>4714336.600000001</v>
      </c>
      <c r="J68" s="11">
        <v>42319</v>
      </c>
      <c r="K68" s="11"/>
      <c r="L68" s="11"/>
      <c r="M68" s="11"/>
      <c r="N68" s="11"/>
      <c r="O68" s="11"/>
      <c r="P68" s="11"/>
    </row>
    <row r="69" spans="1:16" ht="15" customHeight="1">
      <c r="A69" s="10"/>
      <c r="B69" s="6" t="s">
        <v>76</v>
      </c>
      <c r="C69" s="7">
        <v>73.7</v>
      </c>
      <c r="D69" s="7">
        <v>73.7</v>
      </c>
      <c r="E69" s="11"/>
      <c r="F69" s="11"/>
      <c r="G69" s="11"/>
      <c r="H69" s="11">
        <f t="shared" si="1"/>
        <v>73.7</v>
      </c>
      <c r="I69" s="19">
        <f t="shared" si="5"/>
        <v>3118910.3000000003</v>
      </c>
      <c r="J69" s="11">
        <v>42319</v>
      </c>
      <c r="K69" s="11"/>
      <c r="L69" s="11"/>
      <c r="M69" s="11"/>
      <c r="N69" s="11"/>
      <c r="O69" s="11"/>
      <c r="P69" s="11"/>
    </row>
    <row r="70" spans="1:16" s="8" customFormat="1" ht="14.25">
      <c r="A70" s="28" t="s">
        <v>123</v>
      </c>
      <c r="B70" s="28"/>
      <c r="C70" s="29">
        <f>C71+C72+C73+C74+C75+C76+C77+C78+C79+C80+C81+C82+C83+C84+C85+C86+C87+C88+C89</f>
        <v>8472.2</v>
      </c>
      <c r="D70" s="29">
        <f>D71+D72+D73+D74+D75+D76+D77+D78+D79+D80+D81+D82+D83+D84+D85+D86+D87+D88+D89</f>
        <v>7476.299999999999</v>
      </c>
      <c r="E70" s="24"/>
      <c r="F70" s="24"/>
      <c r="G70" s="24"/>
      <c r="H70" s="24">
        <f t="shared" si="1"/>
        <v>8472.2</v>
      </c>
      <c r="I70" s="29">
        <f>I71+I72+I73+I74+I75+I76+I77+I78+I79+I80+I81+I82+I83+I84+I85+I86+I87+I88+I89</f>
        <v>358535031.79999995</v>
      </c>
      <c r="J70" s="27"/>
      <c r="K70" s="24"/>
      <c r="L70" s="24"/>
      <c r="M70" s="24"/>
      <c r="N70" s="24"/>
      <c r="O70" s="24"/>
      <c r="P70" s="24"/>
    </row>
    <row r="71" spans="1:16" ht="15">
      <c r="A71" s="10"/>
      <c r="B71" s="6" t="s">
        <v>77</v>
      </c>
      <c r="C71" s="7">
        <v>574.8</v>
      </c>
      <c r="D71" s="7">
        <v>408</v>
      </c>
      <c r="E71" s="11"/>
      <c r="F71" s="11"/>
      <c r="G71" s="11"/>
      <c r="H71" s="11">
        <f t="shared" si="1"/>
        <v>574.8</v>
      </c>
      <c r="I71" s="19">
        <f aca="true" t="shared" si="6" ref="I71:I89">H71*J71</f>
        <v>24324961.2</v>
      </c>
      <c r="J71" s="11">
        <v>42319</v>
      </c>
      <c r="K71" s="11"/>
      <c r="L71" s="11"/>
      <c r="M71" s="11"/>
      <c r="N71" s="11"/>
      <c r="O71" s="11"/>
      <c r="P71" s="11"/>
    </row>
    <row r="72" spans="1:16" ht="15">
      <c r="A72" s="10"/>
      <c r="B72" s="6" t="s">
        <v>78</v>
      </c>
      <c r="C72" s="7">
        <v>343.3</v>
      </c>
      <c r="D72" s="7">
        <v>343.3</v>
      </c>
      <c r="E72" s="11"/>
      <c r="F72" s="11"/>
      <c r="G72" s="11"/>
      <c r="H72" s="11">
        <f aca="true" t="shared" si="7" ref="H72:I111">C72</f>
        <v>343.3</v>
      </c>
      <c r="I72" s="19">
        <f t="shared" si="6"/>
        <v>14528112.700000001</v>
      </c>
      <c r="J72" s="11">
        <v>42319</v>
      </c>
      <c r="K72" s="11"/>
      <c r="L72" s="11"/>
      <c r="M72" s="11"/>
      <c r="N72" s="11"/>
      <c r="O72" s="11"/>
      <c r="P72" s="11"/>
    </row>
    <row r="73" spans="1:16" ht="15">
      <c r="A73" s="10"/>
      <c r="B73" s="6" t="s">
        <v>79</v>
      </c>
      <c r="C73" s="7">
        <v>614.3</v>
      </c>
      <c r="D73" s="7">
        <v>556.7</v>
      </c>
      <c r="E73" s="11"/>
      <c r="F73" s="11"/>
      <c r="G73" s="11"/>
      <c r="H73" s="11">
        <f t="shared" si="7"/>
        <v>614.3</v>
      </c>
      <c r="I73" s="19">
        <f t="shared" si="6"/>
        <v>25996561.7</v>
      </c>
      <c r="J73" s="11">
        <v>42319</v>
      </c>
      <c r="K73" s="11"/>
      <c r="L73" s="11"/>
      <c r="M73" s="11"/>
      <c r="N73" s="11"/>
      <c r="O73" s="11"/>
      <c r="P73" s="11"/>
    </row>
    <row r="74" spans="1:16" ht="15">
      <c r="A74" s="10"/>
      <c r="B74" s="6" t="s">
        <v>80</v>
      </c>
      <c r="C74" s="7">
        <v>610.3</v>
      </c>
      <c r="D74" s="7">
        <v>553.2</v>
      </c>
      <c r="E74" s="11"/>
      <c r="F74" s="11"/>
      <c r="G74" s="11"/>
      <c r="H74" s="11">
        <f t="shared" si="7"/>
        <v>610.3</v>
      </c>
      <c r="I74" s="19">
        <f t="shared" si="6"/>
        <v>25827285.7</v>
      </c>
      <c r="J74" s="11">
        <v>42319</v>
      </c>
      <c r="K74" s="11"/>
      <c r="L74" s="11"/>
      <c r="M74" s="11"/>
      <c r="N74" s="11"/>
      <c r="O74" s="11"/>
      <c r="P74" s="11"/>
    </row>
    <row r="75" spans="1:16" ht="15">
      <c r="A75" s="10"/>
      <c r="B75" s="6" t="s">
        <v>81</v>
      </c>
      <c r="C75" s="7">
        <v>596.7</v>
      </c>
      <c r="D75" s="7">
        <v>596.7</v>
      </c>
      <c r="E75" s="11"/>
      <c r="F75" s="11"/>
      <c r="G75" s="11"/>
      <c r="H75" s="11">
        <f t="shared" si="7"/>
        <v>596.7</v>
      </c>
      <c r="I75" s="19">
        <f t="shared" si="6"/>
        <v>25251747.3</v>
      </c>
      <c r="J75" s="11">
        <v>42319</v>
      </c>
      <c r="K75" s="11"/>
      <c r="L75" s="11"/>
      <c r="M75" s="11"/>
      <c r="N75" s="11"/>
      <c r="O75" s="11"/>
      <c r="P75" s="11"/>
    </row>
    <row r="76" spans="1:16" ht="15">
      <c r="A76" s="10"/>
      <c r="B76" s="6" t="s">
        <v>82</v>
      </c>
      <c r="C76" s="7">
        <v>353.7</v>
      </c>
      <c r="D76" s="7">
        <v>273.3</v>
      </c>
      <c r="E76" s="11"/>
      <c r="F76" s="11"/>
      <c r="G76" s="11"/>
      <c r="H76" s="11">
        <f t="shared" si="7"/>
        <v>353.7</v>
      </c>
      <c r="I76" s="19">
        <f t="shared" si="6"/>
        <v>14968230.299999999</v>
      </c>
      <c r="J76" s="11">
        <v>42319</v>
      </c>
      <c r="K76" s="11"/>
      <c r="L76" s="11"/>
      <c r="M76" s="11"/>
      <c r="N76" s="11"/>
      <c r="O76" s="11"/>
      <c r="P76" s="11"/>
    </row>
    <row r="77" spans="1:16" ht="15">
      <c r="A77" s="10"/>
      <c r="B77" s="6" t="s">
        <v>83</v>
      </c>
      <c r="C77" s="7">
        <v>600.4</v>
      </c>
      <c r="D77" s="7">
        <v>522.2</v>
      </c>
      <c r="E77" s="11"/>
      <c r="F77" s="11"/>
      <c r="G77" s="11"/>
      <c r="H77" s="11">
        <f t="shared" si="7"/>
        <v>600.4</v>
      </c>
      <c r="I77" s="19">
        <f t="shared" si="6"/>
        <v>25408327.599999998</v>
      </c>
      <c r="J77" s="11">
        <v>42319</v>
      </c>
      <c r="K77" s="11"/>
      <c r="L77" s="11"/>
      <c r="M77" s="11"/>
      <c r="N77" s="11"/>
      <c r="O77" s="11"/>
      <c r="P77" s="11"/>
    </row>
    <row r="78" spans="1:16" ht="15">
      <c r="A78" s="10"/>
      <c r="B78" s="6" t="s">
        <v>84</v>
      </c>
      <c r="C78" s="7">
        <v>354.5</v>
      </c>
      <c r="D78" s="7">
        <v>354.5</v>
      </c>
      <c r="E78" s="11"/>
      <c r="F78" s="11"/>
      <c r="G78" s="11"/>
      <c r="H78" s="11">
        <f t="shared" si="7"/>
        <v>354.5</v>
      </c>
      <c r="I78" s="19">
        <f t="shared" si="6"/>
        <v>15002085.5</v>
      </c>
      <c r="J78" s="11">
        <v>42319</v>
      </c>
      <c r="K78" s="11"/>
      <c r="L78" s="11"/>
      <c r="M78" s="11"/>
      <c r="N78" s="11"/>
      <c r="O78" s="11"/>
      <c r="P78" s="11"/>
    </row>
    <row r="79" spans="1:16" ht="15">
      <c r="A79" s="10"/>
      <c r="B79" s="6" t="s">
        <v>85</v>
      </c>
      <c r="C79" s="7">
        <v>351.4</v>
      </c>
      <c r="D79" s="7">
        <v>215.2</v>
      </c>
      <c r="E79" s="11"/>
      <c r="F79" s="11"/>
      <c r="G79" s="11"/>
      <c r="H79" s="11">
        <f t="shared" si="7"/>
        <v>351.4</v>
      </c>
      <c r="I79" s="19">
        <f t="shared" si="6"/>
        <v>14870896.6</v>
      </c>
      <c r="J79" s="11">
        <v>42319</v>
      </c>
      <c r="K79" s="11"/>
      <c r="L79" s="11"/>
      <c r="M79" s="11"/>
      <c r="N79" s="11"/>
      <c r="O79" s="11"/>
      <c r="P79" s="11"/>
    </row>
    <row r="80" spans="1:16" ht="15">
      <c r="A80" s="10"/>
      <c r="B80" s="6" t="s">
        <v>86</v>
      </c>
      <c r="C80" s="7">
        <v>343.8</v>
      </c>
      <c r="D80" s="7">
        <v>343.8</v>
      </c>
      <c r="E80" s="11"/>
      <c r="F80" s="11"/>
      <c r="G80" s="11"/>
      <c r="H80" s="11">
        <f t="shared" si="7"/>
        <v>343.8</v>
      </c>
      <c r="I80" s="19">
        <f t="shared" si="6"/>
        <v>14549272.200000001</v>
      </c>
      <c r="J80" s="11">
        <v>42319</v>
      </c>
      <c r="K80" s="11"/>
      <c r="L80" s="11"/>
      <c r="M80" s="11"/>
      <c r="N80" s="11"/>
      <c r="O80" s="11"/>
      <c r="P80" s="11"/>
    </row>
    <row r="81" spans="1:16" ht="15">
      <c r="A81" s="10"/>
      <c r="B81" s="6" t="s">
        <v>87</v>
      </c>
      <c r="C81" s="7">
        <v>355.8</v>
      </c>
      <c r="D81" s="7">
        <v>302.7</v>
      </c>
      <c r="E81" s="11"/>
      <c r="F81" s="11"/>
      <c r="G81" s="11"/>
      <c r="H81" s="11">
        <f t="shared" si="7"/>
        <v>355.8</v>
      </c>
      <c r="I81" s="19">
        <f t="shared" si="6"/>
        <v>15057100.200000001</v>
      </c>
      <c r="J81" s="11">
        <v>42319</v>
      </c>
      <c r="K81" s="11"/>
      <c r="L81" s="11"/>
      <c r="M81" s="11"/>
      <c r="N81" s="11"/>
      <c r="O81" s="11"/>
      <c r="P81" s="11"/>
    </row>
    <row r="82" spans="1:16" ht="15">
      <c r="A82" s="10"/>
      <c r="B82" s="6" t="s">
        <v>88</v>
      </c>
      <c r="C82" s="7">
        <v>347</v>
      </c>
      <c r="D82" s="7">
        <v>347</v>
      </c>
      <c r="E82" s="11"/>
      <c r="F82" s="11"/>
      <c r="G82" s="11"/>
      <c r="H82" s="11">
        <f t="shared" si="7"/>
        <v>347</v>
      </c>
      <c r="I82" s="19">
        <f t="shared" si="6"/>
        <v>14684693</v>
      </c>
      <c r="J82" s="11">
        <v>42319</v>
      </c>
      <c r="K82" s="11"/>
      <c r="L82" s="11"/>
      <c r="M82" s="11"/>
      <c r="N82" s="11"/>
      <c r="O82" s="11"/>
      <c r="P82" s="11"/>
    </row>
    <row r="83" spans="1:16" ht="15">
      <c r="A83" s="10"/>
      <c r="B83" s="6" t="s">
        <v>89</v>
      </c>
      <c r="C83" s="7">
        <v>334.9</v>
      </c>
      <c r="D83" s="7">
        <v>334.9</v>
      </c>
      <c r="E83" s="11"/>
      <c r="F83" s="11"/>
      <c r="G83" s="11"/>
      <c r="H83" s="11">
        <f t="shared" si="7"/>
        <v>334.9</v>
      </c>
      <c r="I83" s="19">
        <f t="shared" si="6"/>
        <v>14172633.1</v>
      </c>
      <c r="J83" s="11">
        <v>42319</v>
      </c>
      <c r="K83" s="11"/>
      <c r="L83" s="11"/>
      <c r="M83" s="11"/>
      <c r="N83" s="11"/>
      <c r="O83" s="11"/>
      <c r="P83" s="11"/>
    </row>
    <row r="84" spans="1:16" ht="15">
      <c r="A84" s="10"/>
      <c r="B84" s="6" t="s">
        <v>90</v>
      </c>
      <c r="C84" s="7">
        <v>343.5</v>
      </c>
      <c r="D84" s="7">
        <v>251.9</v>
      </c>
      <c r="E84" s="11"/>
      <c r="F84" s="11"/>
      <c r="G84" s="11"/>
      <c r="H84" s="11">
        <f t="shared" si="7"/>
        <v>343.5</v>
      </c>
      <c r="I84" s="19">
        <f t="shared" si="6"/>
        <v>14536576.5</v>
      </c>
      <c r="J84" s="11">
        <v>42319</v>
      </c>
      <c r="K84" s="11"/>
      <c r="L84" s="11"/>
      <c r="M84" s="11"/>
      <c r="N84" s="11"/>
      <c r="O84" s="11"/>
      <c r="P84" s="11"/>
    </row>
    <row r="85" spans="1:16" ht="15">
      <c r="A85" s="10"/>
      <c r="B85" s="6" t="s">
        <v>91</v>
      </c>
      <c r="C85" s="7">
        <v>537.6</v>
      </c>
      <c r="D85" s="7">
        <v>497.5</v>
      </c>
      <c r="E85" s="11"/>
      <c r="F85" s="11"/>
      <c r="G85" s="11"/>
      <c r="H85" s="11">
        <f t="shared" si="7"/>
        <v>537.6</v>
      </c>
      <c r="I85" s="19">
        <f t="shared" si="6"/>
        <v>22750694.400000002</v>
      </c>
      <c r="J85" s="11">
        <v>42319</v>
      </c>
      <c r="K85" s="11"/>
      <c r="L85" s="11"/>
      <c r="M85" s="11"/>
      <c r="N85" s="11"/>
      <c r="O85" s="11"/>
      <c r="P85" s="11"/>
    </row>
    <row r="86" spans="1:16" ht="15">
      <c r="A86" s="10"/>
      <c r="B86" s="6" t="s">
        <v>92</v>
      </c>
      <c r="C86" s="7">
        <v>598</v>
      </c>
      <c r="D86" s="7">
        <v>598</v>
      </c>
      <c r="E86" s="11"/>
      <c r="F86" s="11"/>
      <c r="G86" s="11"/>
      <c r="H86" s="11">
        <f t="shared" si="7"/>
        <v>598</v>
      </c>
      <c r="I86" s="19">
        <f t="shared" si="6"/>
        <v>25306762</v>
      </c>
      <c r="J86" s="11">
        <v>42319</v>
      </c>
      <c r="K86" s="11"/>
      <c r="L86" s="11"/>
      <c r="M86" s="11"/>
      <c r="N86" s="11"/>
      <c r="O86" s="11"/>
      <c r="P86" s="11"/>
    </row>
    <row r="87" spans="1:16" ht="15">
      <c r="A87" s="10"/>
      <c r="B87" s="6" t="s">
        <v>93</v>
      </c>
      <c r="C87" s="7">
        <v>346.6</v>
      </c>
      <c r="D87" s="7">
        <v>346.6</v>
      </c>
      <c r="E87" s="11"/>
      <c r="F87" s="11"/>
      <c r="G87" s="11"/>
      <c r="H87" s="11">
        <f t="shared" si="7"/>
        <v>346.6</v>
      </c>
      <c r="I87" s="19">
        <f t="shared" si="6"/>
        <v>14667765.4</v>
      </c>
      <c r="J87" s="11">
        <v>42319</v>
      </c>
      <c r="K87" s="11"/>
      <c r="L87" s="11"/>
      <c r="M87" s="11"/>
      <c r="N87" s="11"/>
      <c r="O87" s="11"/>
      <c r="P87" s="11"/>
    </row>
    <row r="88" spans="1:16" ht="15">
      <c r="A88" s="10"/>
      <c r="B88" s="6" t="s">
        <v>94</v>
      </c>
      <c r="C88" s="7">
        <v>335.2</v>
      </c>
      <c r="D88" s="7">
        <v>256.9</v>
      </c>
      <c r="E88" s="11"/>
      <c r="F88" s="11"/>
      <c r="G88" s="11"/>
      <c r="H88" s="11">
        <f t="shared" si="7"/>
        <v>335.2</v>
      </c>
      <c r="I88" s="19">
        <f t="shared" si="6"/>
        <v>14185328.799999999</v>
      </c>
      <c r="J88" s="11">
        <v>42319</v>
      </c>
      <c r="K88" s="11"/>
      <c r="L88" s="11"/>
      <c r="M88" s="11"/>
      <c r="N88" s="11"/>
      <c r="O88" s="11"/>
      <c r="P88" s="11"/>
    </row>
    <row r="89" spans="1:16" ht="15" customHeight="1">
      <c r="A89" s="10"/>
      <c r="B89" s="6" t="s">
        <v>95</v>
      </c>
      <c r="C89" s="7">
        <v>530.4</v>
      </c>
      <c r="D89" s="7">
        <v>373.9</v>
      </c>
      <c r="E89" s="11"/>
      <c r="F89" s="11"/>
      <c r="G89" s="11"/>
      <c r="H89" s="11">
        <f t="shared" si="7"/>
        <v>530.4</v>
      </c>
      <c r="I89" s="19">
        <f t="shared" si="6"/>
        <v>22445997.599999998</v>
      </c>
      <c r="J89" s="11">
        <v>42319</v>
      </c>
      <c r="K89" s="11"/>
      <c r="L89" s="11"/>
      <c r="M89" s="11"/>
      <c r="N89" s="11"/>
      <c r="O89" s="11"/>
      <c r="P89" s="11"/>
    </row>
    <row r="90" spans="1:16" s="8" customFormat="1" ht="14.25">
      <c r="A90" s="28" t="s">
        <v>124</v>
      </c>
      <c r="B90" s="28"/>
      <c r="C90" s="29">
        <f>C91+C92+C93+C94+C95+C96+C97+C98+C99+C100+C101+C102+C103+C104+C105+C106+C107+C108+C109+C110+C111+C112</f>
        <v>4991.400000000001</v>
      </c>
      <c r="D90" s="29">
        <f>D91+D92+D93+D94+D95+D96+D97+D98+D99+D100+D101+D102+D103+D104+D105+D106+D107+D108+D109+D110+D111+D112</f>
        <v>2968.9999999999995</v>
      </c>
      <c r="E90" s="24"/>
      <c r="F90" s="24"/>
      <c r="G90" s="24"/>
      <c r="H90" s="24">
        <f t="shared" si="7"/>
        <v>4991.400000000001</v>
      </c>
      <c r="I90" s="29">
        <f>I91+I92+I93+I94+I95+I96+I97+I98+I99+I100+I101+I102+I103+I104+I105+I106+I107+I108+I109+I110+I111+I112</f>
        <v>211231056.59999996</v>
      </c>
      <c r="J90" s="27"/>
      <c r="K90" s="24"/>
      <c r="L90" s="24"/>
      <c r="M90" s="24"/>
      <c r="N90" s="24"/>
      <c r="O90" s="24"/>
      <c r="P90" s="24"/>
    </row>
    <row r="91" spans="1:16" ht="15">
      <c r="A91" s="10"/>
      <c r="B91" s="6" t="s">
        <v>96</v>
      </c>
      <c r="C91" s="7">
        <v>510.3</v>
      </c>
      <c r="D91" s="7">
        <v>354.7</v>
      </c>
      <c r="E91" s="11"/>
      <c r="F91" s="11"/>
      <c r="G91" s="11"/>
      <c r="H91" s="11">
        <f t="shared" si="7"/>
        <v>510.3</v>
      </c>
      <c r="I91" s="19">
        <f aca="true" t="shared" si="8" ref="I91:I112">H91*J91</f>
        <v>21595385.7</v>
      </c>
      <c r="J91" s="11">
        <v>42319</v>
      </c>
      <c r="K91" s="11"/>
      <c r="L91" s="11"/>
      <c r="M91" s="11"/>
      <c r="N91" s="11"/>
      <c r="O91" s="11"/>
      <c r="P91" s="11"/>
    </row>
    <row r="92" spans="1:16" ht="30">
      <c r="A92" s="10"/>
      <c r="B92" s="6" t="s">
        <v>97</v>
      </c>
      <c r="C92" s="7">
        <v>103.8</v>
      </c>
      <c r="D92" s="7">
        <v>0</v>
      </c>
      <c r="E92" s="11"/>
      <c r="F92" s="11"/>
      <c r="G92" s="11"/>
      <c r="H92" s="11">
        <f t="shared" si="7"/>
        <v>103.8</v>
      </c>
      <c r="I92" s="19">
        <f t="shared" si="8"/>
        <v>4392712.2</v>
      </c>
      <c r="J92" s="11">
        <v>42319</v>
      </c>
      <c r="K92" s="11"/>
      <c r="L92" s="11"/>
      <c r="M92" s="11"/>
      <c r="N92" s="11"/>
      <c r="O92" s="11"/>
      <c r="P92" s="11"/>
    </row>
    <row r="93" spans="1:16" ht="15">
      <c r="A93" s="12"/>
      <c r="B93" s="6" t="s">
        <v>98</v>
      </c>
      <c r="C93" s="7">
        <v>268.9</v>
      </c>
      <c r="D93" s="7">
        <v>0</v>
      </c>
      <c r="E93" s="22"/>
      <c r="F93" s="22"/>
      <c r="G93" s="22"/>
      <c r="H93" s="11">
        <f t="shared" si="7"/>
        <v>268.9</v>
      </c>
      <c r="I93" s="19">
        <f t="shared" si="8"/>
        <v>11379579.1</v>
      </c>
      <c r="J93" s="11">
        <v>42319</v>
      </c>
      <c r="K93" s="22"/>
      <c r="L93" s="22"/>
      <c r="M93" s="22"/>
      <c r="N93" s="22"/>
      <c r="O93" s="22"/>
      <c r="P93" s="22"/>
    </row>
    <row r="94" spans="1:16" ht="15">
      <c r="A94" s="12"/>
      <c r="B94" s="6" t="s">
        <v>99</v>
      </c>
      <c r="C94" s="7">
        <v>130.6</v>
      </c>
      <c r="D94" s="7">
        <v>63.7</v>
      </c>
      <c r="E94" s="22"/>
      <c r="F94" s="22"/>
      <c r="G94" s="22"/>
      <c r="H94" s="11">
        <f t="shared" si="7"/>
        <v>130.6</v>
      </c>
      <c r="I94" s="19">
        <f t="shared" si="8"/>
        <v>5526861.399999999</v>
      </c>
      <c r="J94" s="11">
        <v>42319</v>
      </c>
      <c r="K94" s="22"/>
      <c r="L94" s="22"/>
      <c r="M94" s="22"/>
      <c r="N94" s="22"/>
      <c r="O94" s="22"/>
      <c r="P94" s="22"/>
    </row>
    <row r="95" spans="1:16" ht="15">
      <c r="A95" s="12"/>
      <c r="B95" s="6" t="s">
        <v>100</v>
      </c>
      <c r="C95" s="7">
        <v>81.6</v>
      </c>
      <c r="D95" s="7">
        <v>40.8</v>
      </c>
      <c r="E95" s="22"/>
      <c r="F95" s="22"/>
      <c r="G95" s="22"/>
      <c r="H95" s="11">
        <f t="shared" si="7"/>
        <v>81.6</v>
      </c>
      <c r="I95" s="19">
        <f t="shared" si="8"/>
        <v>3453230.4</v>
      </c>
      <c r="J95" s="11">
        <v>42319</v>
      </c>
      <c r="K95" s="22"/>
      <c r="L95" s="22"/>
      <c r="M95" s="22"/>
      <c r="N95" s="22"/>
      <c r="O95" s="22"/>
      <c r="P95" s="22"/>
    </row>
    <row r="96" spans="1:16" ht="15">
      <c r="A96" s="12"/>
      <c r="B96" s="6" t="s">
        <v>101</v>
      </c>
      <c r="C96" s="7">
        <v>152.4</v>
      </c>
      <c r="D96" s="7">
        <v>0</v>
      </c>
      <c r="E96" s="22"/>
      <c r="F96" s="22"/>
      <c r="G96" s="22"/>
      <c r="H96" s="11">
        <f t="shared" si="7"/>
        <v>152.4</v>
      </c>
      <c r="I96" s="19">
        <f t="shared" si="8"/>
        <v>6449415.600000001</v>
      </c>
      <c r="J96" s="11">
        <v>42319</v>
      </c>
      <c r="K96" s="22"/>
      <c r="L96" s="22"/>
      <c r="M96" s="22"/>
      <c r="N96" s="22"/>
      <c r="O96" s="22"/>
      <c r="P96" s="22"/>
    </row>
    <row r="97" spans="1:16" ht="15">
      <c r="A97" s="12"/>
      <c r="B97" s="6" t="s">
        <v>102</v>
      </c>
      <c r="C97" s="7">
        <v>78.5</v>
      </c>
      <c r="D97" s="7">
        <v>0</v>
      </c>
      <c r="E97" s="22"/>
      <c r="F97" s="22"/>
      <c r="G97" s="22"/>
      <c r="H97" s="11">
        <f t="shared" si="7"/>
        <v>78.5</v>
      </c>
      <c r="I97" s="19">
        <f t="shared" si="8"/>
        <v>3322041.5</v>
      </c>
      <c r="J97" s="11">
        <v>42319</v>
      </c>
      <c r="K97" s="22"/>
      <c r="L97" s="22"/>
      <c r="M97" s="22"/>
      <c r="N97" s="22"/>
      <c r="O97" s="22"/>
      <c r="P97" s="22"/>
    </row>
    <row r="98" spans="1:16" ht="15">
      <c r="A98" s="12"/>
      <c r="B98" s="6" t="s">
        <v>103</v>
      </c>
      <c r="C98" s="7">
        <v>174.1</v>
      </c>
      <c r="D98" s="7">
        <v>139.9</v>
      </c>
      <c r="E98" s="22"/>
      <c r="F98" s="22"/>
      <c r="G98" s="22"/>
      <c r="H98" s="11">
        <f t="shared" si="7"/>
        <v>174.1</v>
      </c>
      <c r="I98" s="19">
        <f t="shared" si="8"/>
        <v>7367737.899999999</v>
      </c>
      <c r="J98" s="11">
        <v>42319</v>
      </c>
      <c r="K98" s="22"/>
      <c r="L98" s="22"/>
      <c r="M98" s="22"/>
      <c r="N98" s="22"/>
      <c r="O98" s="22"/>
      <c r="P98" s="22"/>
    </row>
    <row r="99" spans="1:16" ht="15">
      <c r="A99" s="12"/>
      <c r="B99" s="6" t="s">
        <v>104</v>
      </c>
      <c r="C99" s="7">
        <v>57.6</v>
      </c>
      <c r="D99" s="7">
        <v>28.9</v>
      </c>
      <c r="E99" s="22"/>
      <c r="F99" s="22"/>
      <c r="G99" s="22"/>
      <c r="H99" s="11">
        <f t="shared" si="7"/>
        <v>57.6</v>
      </c>
      <c r="I99" s="19">
        <f t="shared" si="8"/>
        <v>2437574.4</v>
      </c>
      <c r="J99" s="11">
        <v>42319</v>
      </c>
      <c r="K99" s="22"/>
      <c r="L99" s="22"/>
      <c r="M99" s="22"/>
      <c r="N99" s="22"/>
      <c r="O99" s="22"/>
      <c r="P99" s="22"/>
    </row>
    <row r="100" spans="1:16" ht="15">
      <c r="A100" s="12"/>
      <c r="B100" s="6" t="s">
        <v>105</v>
      </c>
      <c r="C100" s="7">
        <v>59.8</v>
      </c>
      <c r="D100" s="7">
        <v>59.8</v>
      </c>
      <c r="E100" s="22"/>
      <c r="F100" s="22"/>
      <c r="G100" s="22"/>
      <c r="H100" s="11">
        <f t="shared" si="7"/>
        <v>59.8</v>
      </c>
      <c r="I100" s="19">
        <f t="shared" si="8"/>
        <v>2530676.1999999997</v>
      </c>
      <c r="J100" s="11">
        <v>42319</v>
      </c>
      <c r="K100" s="22"/>
      <c r="L100" s="22"/>
      <c r="M100" s="22"/>
      <c r="N100" s="22"/>
      <c r="O100" s="22"/>
      <c r="P100" s="22"/>
    </row>
    <row r="101" spans="1:16" ht="15">
      <c r="A101" s="12"/>
      <c r="B101" s="6" t="s">
        <v>106</v>
      </c>
      <c r="C101" s="7">
        <v>149.3</v>
      </c>
      <c r="D101" s="7">
        <v>40.3</v>
      </c>
      <c r="E101" s="22"/>
      <c r="F101" s="22"/>
      <c r="G101" s="22"/>
      <c r="H101" s="11">
        <f t="shared" si="7"/>
        <v>149.3</v>
      </c>
      <c r="I101" s="19">
        <f t="shared" si="8"/>
        <v>6318226.7</v>
      </c>
      <c r="J101" s="11">
        <v>42319</v>
      </c>
      <c r="K101" s="22"/>
      <c r="L101" s="22"/>
      <c r="M101" s="22"/>
      <c r="N101" s="22"/>
      <c r="O101" s="22"/>
      <c r="P101" s="22"/>
    </row>
    <row r="102" spans="1:16" ht="15">
      <c r="A102" s="12"/>
      <c r="B102" s="6" t="s">
        <v>107</v>
      </c>
      <c r="C102" s="7">
        <v>346.3</v>
      </c>
      <c r="D102" s="7">
        <v>108.9</v>
      </c>
      <c r="E102" s="22"/>
      <c r="F102" s="22"/>
      <c r="G102" s="22"/>
      <c r="H102" s="11">
        <f t="shared" si="7"/>
        <v>346.3</v>
      </c>
      <c r="I102" s="19">
        <f t="shared" si="8"/>
        <v>14655069.700000001</v>
      </c>
      <c r="J102" s="11">
        <v>42319</v>
      </c>
      <c r="K102" s="22"/>
      <c r="L102" s="22"/>
      <c r="M102" s="22"/>
      <c r="N102" s="22"/>
      <c r="O102" s="22"/>
      <c r="P102" s="22"/>
    </row>
    <row r="103" spans="1:16" ht="15">
      <c r="A103" s="12"/>
      <c r="B103" s="6" t="s">
        <v>108</v>
      </c>
      <c r="C103" s="7">
        <v>382.1</v>
      </c>
      <c r="D103" s="7">
        <v>318.1</v>
      </c>
      <c r="E103" s="22"/>
      <c r="F103" s="22"/>
      <c r="G103" s="22"/>
      <c r="H103" s="11">
        <f t="shared" si="7"/>
        <v>382.1</v>
      </c>
      <c r="I103" s="19">
        <f t="shared" si="8"/>
        <v>16170089.9</v>
      </c>
      <c r="J103" s="11">
        <v>42319</v>
      </c>
      <c r="K103" s="22"/>
      <c r="L103" s="22"/>
      <c r="M103" s="22"/>
      <c r="N103" s="22"/>
      <c r="O103" s="22"/>
      <c r="P103" s="22"/>
    </row>
    <row r="104" spans="1:16" ht="15">
      <c r="A104" s="12"/>
      <c r="B104" s="6" t="s">
        <v>109</v>
      </c>
      <c r="C104" s="7">
        <v>379.4</v>
      </c>
      <c r="D104" s="7">
        <v>338.6</v>
      </c>
      <c r="E104" s="22"/>
      <c r="F104" s="22"/>
      <c r="G104" s="22"/>
      <c r="H104" s="11">
        <f t="shared" si="7"/>
        <v>379.4</v>
      </c>
      <c r="I104" s="19">
        <f t="shared" si="8"/>
        <v>16055828.6</v>
      </c>
      <c r="J104" s="11">
        <v>42319</v>
      </c>
      <c r="K104" s="22"/>
      <c r="L104" s="22"/>
      <c r="M104" s="22"/>
      <c r="N104" s="22"/>
      <c r="O104" s="22"/>
      <c r="P104" s="22"/>
    </row>
    <row r="105" spans="1:16" ht="15">
      <c r="A105" s="12"/>
      <c r="B105" s="6" t="s">
        <v>110</v>
      </c>
      <c r="C105" s="7">
        <v>340.8</v>
      </c>
      <c r="D105" s="7">
        <v>340.8</v>
      </c>
      <c r="E105" s="22"/>
      <c r="F105" s="22"/>
      <c r="G105" s="22"/>
      <c r="H105" s="11">
        <f t="shared" si="7"/>
        <v>340.8</v>
      </c>
      <c r="I105" s="19">
        <f t="shared" si="8"/>
        <v>14422315.200000001</v>
      </c>
      <c r="J105" s="11">
        <v>42319</v>
      </c>
      <c r="K105" s="22"/>
      <c r="L105" s="22"/>
      <c r="M105" s="22"/>
      <c r="N105" s="22"/>
      <c r="O105" s="22"/>
      <c r="P105" s="22"/>
    </row>
    <row r="106" spans="1:16" ht="15">
      <c r="A106" s="12"/>
      <c r="B106" s="6" t="s">
        <v>111</v>
      </c>
      <c r="C106" s="7">
        <v>232.3</v>
      </c>
      <c r="D106" s="7">
        <v>232.3</v>
      </c>
      <c r="E106" s="22"/>
      <c r="F106" s="22"/>
      <c r="G106" s="22"/>
      <c r="H106" s="11">
        <f t="shared" si="7"/>
        <v>232.3</v>
      </c>
      <c r="I106" s="19">
        <f t="shared" si="8"/>
        <v>9830703.700000001</v>
      </c>
      <c r="J106" s="11">
        <v>42319</v>
      </c>
      <c r="K106" s="22"/>
      <c r="L106" s="22"/>
      <c r="M106" s="22"/>
      <c r="N106" s="22"/>
      <c r="O106" s="22"/>
      <c r="P106" s="22"/>
    </row>
    <row r="107" spans="1:16" ht="15">
      <c r="A107" s="12"/>
      <c r="B107" s="6" t="s">
        <v>112</v>
      </c>
      <c r="C107" s="7">
        <v>692.5</v>
      </c>
      <c r="D107" s="7">
        <v>282.8</v>
      </c>
      <c r="E107" s="22"/>
      <c r="F107" s="22"/>
      <c r="G107" s="22"/>
      <c r="H107" s="11">
        <f t="shared" si="7"/>
        <v>692.5</v>
      </c>
      <c r="I107" s="19">
        <f t="shared" si="8"/>
        <v>29305907.5</v>
      </c>
      <c r="J107" s="11">
        <v>42319</v>
      </c>
      <c r="K107" s="22"/>
      <c r="L107" s="22"/>
      <c r="M107" s="22"/>
      <c r="N107" s="22"/>
      <c r="O107" s="22"/>
      <c r="P107" s="22"/>
    </row>
    <row r="108" spans="1:16" ht="15">
      <c r="A108" s="12"/>
      <c r="B108" s="6" t="s">
        <v>113</v>
      </c>
      <c r="C108" s="7">
        <v>144.6</v>
      </c>
      <c r="D108" s="7">
        <v>127.6</v>
      </c>
      <c r="E108" s="22"/>
      <c r="F108" s="22"/>
      <c r="G108" s="22"/>
      <c r="H108" s="11">
        <f t="shared" si="7"/>
        <v>144.6</v>
      </c>
      <c r="I108" s="19">
        <f t="shared" si="8"/>
        <v>6119327.399999999</v>
      </c>
      <c r="J108" s="11">
        <v>42319</v>
      </c>
      <c r="K108" s="22"/>
      <c r="L108" s="22"/>
      <c r="M108" s="22"/>
      <c r="N108" s="22"/>
      <c r="O108" s="22"/>
      <c r="P108" s="22"/>
    </row>
    <row r="109" spans="1:16" ht="15">
      <c r="A109" s="12"/>
      <c r="B109" s="6" t="s">
        <v>114</v>
      </c>
      <c r="C109" s="7">
        <v>259.8</v>
      </c>
      <c r="D109" s="7">
        <v>169.7</v>
      </c>
      <c r="E109" s="22"/>
      <c r="F109" s="22"/>
      <c r="G109" s="22"/>
      <c r="H109" s="11">
        <f t="shared" si="7"/>
        <v>259.8</v>
      </c>
      <c r="I109" s="19">
        <f t="shared" si="8"/>
        <v>10994476.200000001</v>
      </c>
      <c r="J109" s="11">
        <v>42319</v>
      </c>
      <c r="K109" s="22"/>
      <c r="L109" s="22"/>
      <c r="M109" s="22"/>
      <c r="N109" s="22"/>
      <c r="O109" s="22"/>
      <c r="P109" s="22"/>
    </row>
    <row r="110" spans="1:16" ht="15">
      <c r="A110" s="12"/>
      <c r="B110" s="6" t="s">
        <v>115</v>
      </c>
      <c r="C110" s="7">
        <v>142.3</v>
      </c>
      <c r="D110" s="7">
        <v>102.5</v>
      </c>
      <c r="E110" s="22"/>
      <c r="F110" s="22"/>
      <c r="G110" s="22"/>
      <c r="H110" s="11">
        <f t="shared" si="7"/>
        <v>142.3</v>
      </c>
      <c r="I110" s="19">
        <f t="shared" si="8"/>
        <v>6021993.7</v>
      </c>
      <c r="J110" s="11">
        <v>42319</v>
      </c>
      <c r="K110" s="22"/>
      <c r="L110" s="22"/>
      <c r="M110" s="22"/>
      <c r="N110" s="22"/>
      <c r="O110" s="22"/>
      <c r="P110" s="22"/>
    </row>
    <row r="111" spans="1:16" ht="15">
      <c r="A111" s="12"/>
      <c r="B111" s="6" t="s">
        <v>116</v>
      </c>
      <c r="C111" s="7">
        <v>165</v>
      </c>
      <c r="D111" s="7">
        <v>120</v>
      </c>
      <c r="E111" s="22"/>
      <c r="F111" s="22"/>
      <c r="G111" s="22"/>
      <c r="H111" s="11">
        <f t="shared" si="7"/>
        <v>165</v>
      </c>
      <c r="I111" s="19">
        <f t="shared" si="8"/>
        <v>6982635</v>
      </c>
      <c r="J111" s="11">
        <v>42319</v>
      </c>
      <c r="K111" s="22"/>
      <c r="L111" s="22"/>
      <c r="M111" s="22"/>
      <c r="N111" s="22"/>
      <c r="O111" s="22"/>
      <c r="P111" s="22"/>
    </row>
    <row r="112" spans="1:16" ht="15">
      <c r="A112" s="12"/>
      <c r="B112" s="6" t="s">
        <v>117</v>
      </c>
      <c r="C112" s="7">
        <v>139.4</v>
      </c>
      <c r="D112" s="7">
        <v>99.6</v>
      </c>
      <c r="E112" s="22"/>
      <c r="F112" s="22"/>
      <c r="G112" s="22"/>
      <c r="H112" s="11">
        <f>C112</f>
        <v>139.4</v>
      </c>
      <c r="I112" s="19">
        <f t="shared" si="8"/>
        <v>5899268.600000001</v>
      </c>
      <c r="J112" s="11">
        <v>42319</v>
      </c>
      <c r="K112" s="22"/>
      <c r="L112" s="22"/>
      <c r="M112" s="22"/>
      <c r="N112" s="22"/>
      <c r="O112" s="22"/>
      <c r="P112" s="22"/>
    </row>
    <row r="113" spans="1:16" ht="15">
      <c r="A113" s="13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13"/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13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13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13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13"/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13"/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13"/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13"/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13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13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13"/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13"/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13"/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13"/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13"/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13"/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13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13"/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13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13"/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13"/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13"/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13"/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13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13"/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13"/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13"/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13"/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13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13"/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13"/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13"/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13"/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13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5">
      <c r="A148" s="13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5">
      <c r="A149" s="13"/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15">
      <c r="A150" s="13"/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5">
      <c r="A151" s="13"/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5">
      <c r="A152" s="13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5">
      <c r="A153" s="13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5">
      <c r="A154" s="13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5">
      <c r="A155" s="13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5">
      <c r="A156" s="13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5">
      <c r="A157" s="13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5">
      <c r="A158" s="13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5">
      <c r="A159" s="13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5">
      <c r="A160" s="13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5">
      <c r="A161" s="13"/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5">
      <c r="A162" s="13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5">
      <c r="A163" s="13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5">
      <c r="A164" s="13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5">
      <c r="A165" s="13"/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5">
      <c r="A166" s="13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5">
      <c r="A167" s="13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5">
      <c r="A168" s="13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5">
      <c r="A169" s="13"/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5">
      <c r="A170" s="13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5">
      <c r="A171" s="13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5">
      <c r="A172" s="13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5">
      <c r="A173" s="13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5">
      <c r="A174" s="13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5">
      <c r="A175" s="13"/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5">
      <c r="A176" s="13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5">
      <c r="A177" s="13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5">
      <c r="A178" s="13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5">
      <c r="A179" s="13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5">
      <c r="A180" s="13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5">
      <c r="A181" s="13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5">
      <c r="A182" s="13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5">
      <c r="A183" s="13"/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5">
      <c r="A184" s="13"/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5">
      <c r="A185" s="13"/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5">
      <c r="A186" s="13"/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5">
      <c r="A187" s="13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5">
      <c r="A188" s="13"/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5">
      <c r="A189" s="13"/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5">
      <c r="A190" s="13"/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5">
      <c r="A191" s="13"/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5">
      <c r="A192" s="13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5">
      <c r="A193" s="13"/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5">
      <c r="A194" s="13"/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5">
      <c r="A195" s="13"/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5">
      <c r="A196" s="13"/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5">
      <c r="A197" s="13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5">
      <c r="A198" s="13"/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5">
      <c r="A199" s="13"/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5">
      <c r="A200" s="13"/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5">
      <c r="A201" s="13"/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5">
      <c r="A202" s="13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5">
      <c r="A203" s="13"/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5">
      <c r="A204" s="13"/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5">
      <c r="A205" s="13"/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5">
      <c r="A206" s="13"/>
      <c r="B206" s="13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5">
      <c r="A207" s="13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5">
      <c r="A208" s="13"/>
      <c r="B208" s="13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5">
      <c r="A209" s="13"/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5">
      <c r="A210" s="13"/>
      <c r="B210" s="13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5">
      <c r="A211" s="13"/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5">
      <c r="A212" s="13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5">
      <c r="A213" s="13"/>
      <c r="B213" s="13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5">
      <c r="A214" s="13"/>
      <c r="B214" s="13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5">
      <c r="A215" s="13"/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5">
      <c r="A216" s="13"/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5">
      <c r="A217" s="13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5">
      <c r="A218" s="13"/>
      <c r="B218" s="13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5">
      <c r="A219" s="13"/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5">
      <c r="A220" s="13"/>
      <c r="B220" s="13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ht="15">
      <c r="A221" s="13"/>
      <c r="B221" s="13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ht="15">
      <c r="A222" s="13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ht="15">
      <c r="A223" s="13"/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ht="15">
      <c r="A224" s="13"/>
      <c r="B224" s="13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ht="15">
      <c r="A225" s="13"/>
      <c r="B225" s="13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ht="15">
      <c r="A226" s="13"/>
      <c r="B226" s="13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ht="15">
      <c r="A227" s="13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ht="15">
      <c r="A228" s="13"/>
      <c r="B228" s="13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ht="15">
      <c r="A229" s="13"/>
      <c r="B229" s="13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ht="15">
      <c r="A230" s="13"/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ht="15">
      <c r="A231" s="13"/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ht="15">
      <c r="A232" s="13"/>
      <c r="B232" s="13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ht="15">
      <c r="A233" s="13"/>
      <c r="B233" s="1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ht="15">
      <c r="A234" s="13"/>
      <c r="B234" s="13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ht="15">
      <c r="A235" s="13"/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ht="15">
      <c r="A236" s="13"/>
      <c r="B236" s="13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ht="15">
      <c r="A237" s="13"/>
      <c r="B237" s="13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ht="15">
      <c r="A238" s="13"/>
      <c r="B238" s="13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ht="15">
      <c r="A239" s="13"/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5">
      <c r="A240" s="13"/>
      <c r="B240" s="13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ht="15">
      <c r="A241" s="13"/>
      <c r="B241" s="13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ht="15">
      <c r="A242" s="13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ht="15">
      <c r="A243" s="13"/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ht="15">
      <c r="A244" s="13"/>
      <c r="B244" s="13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ht="15">
      <c r="A245" s="13"/>
      <c r="B245" s="13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5">
      <c r="A246" s="13"/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ht="15">
      <c r="A247" s="13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ht="15">
      <c r="A248" s="13"/>
      <c r="B248" s="13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ht="15">
      <c r="A249" s="13"/>
      <c r="B249" s="13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ht="15">
      <c r="A250" s="13"/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ht="15">
      <c r="A251" s="13"/>
      <c r="B251" s="13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ht="15">
      <c r="A252" s="13"/>
      <c r="B252" s="13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ht="15">
      <c r="A253" s="13"/>
      <c r="B253" s="13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ht="15">
      <c r="A254" s="13"/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ht="15">
      <c r="A255" s="13"/>
      <c r="B255" s="13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ht="15">
      <c r="A256" s="13"/>
      <c r="B256" s="13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ht="15">
      <c r="A257" s="13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5">
      <c r="A258" s="13"/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5">
      <c r="A259" s="13"/>
      <c r="B259" s="13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5">
      <c r="A260" s="13"/>
      <c r="B260" s="13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ht="15">
      <c r="A261" s="13"/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</sheetData>
  <sheetProtection/>
  <mergeCells count="16">
    <mergeCell ref="J1:P1"/>
    <mergeCell ref="A30:B30"/>
    <mergeCell ref="A2:P2"/>
    <mergeCell ref="C3:D3"/>
    <mergeCell ref="E3:G3"/>
    <mergeCell ref="H3:J3"/>
    <mergeCell ref="K3:M3"/>
    <mergeCell ref="N3:P3"/>
    <mergeCell ref="A3:A5"/>
    <mergeCell ref="B3:B5"/>
    <mergeCell ref="A17:B17"/>
    <mergeCell ref="A48:B48"/>
    <mergeCell ref="A70:B70"/>
    <mergeCell ref="A90:B90"/>
    <mergeCell ref="A6:B6"/>
    <mergeCell ref="A7:B7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63" r:id="rId1"/>
  <rowBreaks count="2" manualBreakCount="2">
    <brk id="41" max="15" man="1"/>
    <brk id="9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2014-06-05T23:49:21Z</cp:lastPrinted>
  <dcterms:created xsi:type="dcterms:W3CDTF">2006-09-28T05:33:49Z</dcterms:created>
  <dcterms:modified xsi:type="dcterms:W3CDTF">2019-02-08T07:12:20Z</dcterms:modified>
  <cp:category/>
  <cp:version/>
  <cp:contentType/>
  <cp:contentStatus/>
</cp:coreProperties>
</file>