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515" yWindow="165" windowWidth="15195" windowHeight="12600" activeTab="1"/>
  </bookViews>
  <sheets>
    <sheet name="Аналит.отчет" sheetId="1" r:id="rId1"/>
    <sheet name="Диагностика" sheetId="2" r:id="rId2"/>
  </sheets>
  <definedNames>
    <definedName name="_xlnm.Print_Titles" localSheetId="0">Аналит.отчет!$5:$5</definedName>
    <definedName name="_xlnm.Print_Titles" localSheetId="1">Диагностика!$5:$5</definedName>
    <definedName name="_xlnm.Print_Area" localSheetId="1">Диагностика!$A$1:$K$61</definedName>
  </definedNames>
  <calcPr calcId="124519"/>
</workbook>
</file>

<file path=xl/calcChain.xml><?xml version="1.0" encoding="utf-8"?>
<calcChain xmlns="http://schemas.openxmlformats.org/spreadsheetml/2006/main">
  <c r="H52" i="2"/>
  <c r="E56" i="1"/>
  <c r="C32" l="1"/>
  <c r="E108"/>
  <c r="E111"/>
  <c r="E112"/>
  <c r="E113"/>
  <c r="E114"/>
  <c r="E115"/>
  <c r="E116"/>
  <c r="E117"/>
  <c r="E118"/>
  <c r="E119"/>
  <c r="E120"/>
  <c r="E121"/>
  <c r="E122"/>
  <c r="E125"/>
  <c r="E126"/>
  <c r="E127"/>
  <c r="E128"/>
  <c r="E129"/>
  <c r="E130"/>
  <c r="E131"/>
  <c r="E135"/>
  <c r="E138"/>
  <c r="E139"/>
  <c r="E140"/>
  <c r="E141"/>
  <c r="E142"/>
  <c r="E143"/>
  <c r="E144"/>
  <c r="E145"/>
  <c r="E146"/>
  <c r="E147"/>
  <c r="E148"/>
  <c r="E149"/>
  <c r="E152"/>
  <c r="E153"/>
  <c r="E154"/>
  <c r="E155"/>
  <c r="E156"/>
  <c r="E157"/>
  <c r="E158"/>
  <c r="E159"/>
  <c r="E160"/>
  <c r="E161"/>
  <c r="E104"/>
  <c r="E87"/>
  <c r="E88"/>
  <c r="E91"/>
  <c r="E93"/>
  <c r="E94"/>
  <c r="E95"/>
  <c r="E96"/>
  <c r="E97"/>
  <c r="E98"/>
  <c r="E99"/>
  <c r="E101"/>
  <c r="E102"/>
  <c r="E81"/>
  <c r="E77"/>
  <c r="E78"/>
  <c r="E64"/>
  <c r="E33"/>
  <c r="E35"/>
  <c r="E38"/>
  <c r="E39"/>
  <c r="E41"/>
  <c r="E42"/>
  <c r="E44"/>
  <c r="E49"/>
  <c r="E50"/>
  <c r="E51"/>
  <c r="E59"/>
  <c r="E60"/>
  <c r="E61"/>
  <c r="E62"/>
  <c r="E32"/>
  <c r="E11"/>
  <c r="E14"/>
  <c r="E15"/>
  <c r="E16"/>
  <c r="E17"/>
  <c r="E18"/>
  <c r="E19"/>
  <c r="E21"/>
  <c r="E22"/>
  <c r="E23"/>
  <c r="E24"/>
  <c r="E25"/>
  <c r="E26"/>
  <c r="E27"/>
  <c r="E28"/>
  <c r="E29"/>
  <c r="E7"/>
  <c r="D32"/>
  <c r="H31" i="2" l="1"/>
  <c r="H19"/>
  <c r="H7" l="1"/>
  <c r="H9" l="1"/>
  <c r="H10"/>
  <c r="H11"/>
  <c r="H13"/>
  <c r="H15"/>
  <c r="H16"/>
  <c r="H18"/>
  <c r="H20"/>
  <c r="H22"/>
  <c r="H23"/>
  <c r="H25"/>
  <c r="H26"/>
  <c r="H28"/>
  <c r="H29"/>
  <c r="H32"/>
  <c r="H33"/>
  <c r="H35"/>
  <c r="H36"/>
  <c r="H37"/>
  <c r="H39"/>
  <c r="H40"/>
  <c r="H41"/>
  <c r="H43"/>
  <c r="H44"/>
  <c r="H45"/>
  <c r="H47"/>
  <c r="H50"/>
  <c r="H51"/>
</calcChain>
</file>

<file path=xl/sharedStrings.xml><?xml version="1.0" encoding="utf-8"?>
<sst xmlns="http://schemas.openxmlformats.org/spreadsheetml/2006/main" count="373" uniqueCount="171">
  <si>
    <t>Производство резиновых и пластмассовых изделий - всего</t>
  </si>
  <si>
    <t xml:space="preserve">Прочие - всего </t>
  </si>
  <si>
    <t>Квартальный отчет предоставляется на 25 день после отчетного периода, годовой отчет - до 15 февраля</t>
  </si>
  <si>
    <t>Наименование показателя</t>
  </si>
  <si>
    <t>Ед. изм.</t>
  </si>
  <si>
    <t>Динамика, %</t>
  </si>
  <si>
    <t>Итоги развития МО</t>
  </si>
  <si>
    <t>млн.руб.</t>
  </si>
  <si>
    <t>в т.ч. по видам экономической деятельности:</t>
  </si>
  <si>
    <t>Выручка от реализации продукции, работ, услуг на душу населения</t>
  </si>
  <si>
    <t>тыс. руб.</t>
  </si>
  <si>
    <t>Убыток</t>
  </si>
  <si>
    <t xml:space="preserve">Доля  прибыльных предприятий </t>
  </si>
  <si>
    <t>%</t>
  </si>
  <si>
    <t xml:space="preserve">Доля убыточных предприятий </t>
  </si>
  <si>
    <t>План по налогам и сборам в консолидированный местный бюджет (сумма бюджетов муниципального района и городских и сельских поселений)</t>
  </si>
  <si>
    <t>Поступления налогов и сборов в консолидированный местный бюджет (сумма бюджетов муниципального района и городских и сельских поселений)</t>
  </si>
  <si>
    <t>руб.</t>
  </si>
  <si>
    <t>Состояние основных видов экономической деятельности хозяйствующих субъектов МО</t>
  </si>
  <si>
    <t xml:space="preserve">Объем отгруженных товаров собственного производства, выполненных работ и услуг </t>
  </si>
  <si>
    <t>Валовый выпуск продукции  в сельхозорганизациях</t>
  </si>
  <si>
    <t>Объем работ</t>
  </si>
  <si>
    <t>Ввод в действие жилых домов</t>
  </si>
  <si>
    <t>кв. м</t>
  </si>
  <si>
    <t>Введено жилья на душу населения</t>
  </si>
  <si>
    <t>Грузооборот</t>
  </si>
  <si>
    <t>тыс.т/км</t>
  </si>
  <si>
    <t>Пассажирооборот</t>
  </si>
  <si>
    <t>тыс. пас/км</t>
  </si>
  <si>
    <t xml:space="preserve">Розничный товарооборот </t>
  </si>
  <si>
    <t xml:space="preserve">Индекс физического объема </t>
  </si>
  <si>
    <t>Малый бизнес</t>
  </si>
  <si>
    <t>Число действующих малых предприятий - всего</t>
  </si>
  <si>
    <t>ед.</t>
  </si>
  <si>
    <t>Уд. вес выручки предприятий малого бизнеса в выручке  в целом по МО</t>
  </si>
  <si>
    <t>бюджетные средства</t>
  </si>
  <si>
    <t>Коэффициент естественного прироста( убыли) населения (разница между числом родившихся человек на 1000 человек населения и числом умерших человек на 1000 человек населения)</t>
  </si>
  <si>
    <t>Половая структура населения</t>
  </si>
  <si>
    <t xml:space="preserve">                                  мужчины</t>
  </si>
  <si>
    <t>тыс.чел.</t>
  </si>
  <si>
    <t>уд. вес в общей численности населения</t>
  </si>
  <si>
    <t xml:space="preserve">                                   женщины </t>
  </si>
  <si>
    <t>Возрастная структура населения</t>
  </si>
  <si>
    <t xml:space="preserve">                                  моложе трудоспособного возраста</t>
  </si>
  <si>
    <t xml:space="preserve">                                  трудоспособный возраст</t>
  </si>
  <si>
    <t xml:space="preserve">                                  старше трудоспособного возраста</t>
  </si>
  <si>
    <t>чел.</t>
  </si>
  <si>
    <t>Уд. вес численности городского населения в общей численности населения</t>
  </si>
  <si>
    <t>Уд. вес численности сельского населения в общей численности населения</t>
  </si>
  <si>
    <t xml:space="preserve">Занятые в экономике  </t>
  </si>
  <si>
    <t xml:space="preserve">                        в том числе работающие по найму </t>
  </si>
  <si>
    <t>Учащиеся  16 лет и старше</t>
  </si>
  <si>
    <t xml:space="preserve">Не занятые в экономике  </t>
  </si>
  <si>
    <t xml:space="preserve">                        в том числе безработные граждане</t>
  </si>
  <si>
    <t>Доля занятых на малых предприятиях в общей численности занятых в экономике - всего, в т.ч. по видам экономической деятельности:</t>
  </si>
  <si>
    <t xml:space="preserve">Уровень жизни населения </t>
  </si>
  <si>
    <t>Численность населения - всего</t>
  </si>
  <si>
    <t>тыс. чел.</t>
  </si>
  <si>
    <t>Среднесписочная численность работающих - всего,</t>
  </si>
  <si>
    <t>в том числе:</t>
  </si>
  <si>
    <t>Уровень регистрируемой безработицы(к трудоспособному населению)</t>
  </si>
  <si>
    <t xml:space="preserve">Среднедушевой денежный доход  </t>
  </si>
  <si>
    <t>Среднемесячная начисленная заработная плата (без выплат социального характера) - всего,</t>
  </si>
  <si>
    <t>Выплаты социального характера</t>
  </si>
  <si>
    <t>Фонд оплаты труда</t>
  </si>
  <si>
    <t xml:space="preserve">Покупательная способность денежных доходов населения (соотношение среднедушевых денежных доходов и прожиточного минимума) </t>
  </si>
  <si>
    <t>раз</t>
  </si>
  <si>
    <t xml:space="preserve">Численность населения с доходами ниже прожиточного минимума </t>
  </si>
  <si>
    <t xml:space="preserve">Доля населения с доходами ниже прожиточного минимума </t>
  </si>
  <si>
    <t>Задолженность по заработной плате в целом по МО</t>
  </si>
  <si>
    <t xml:space="preserve">               в том числе по бюджетным учреждениям </t>
  </si>
  <si>
    <t>тыс.руб.</t>
  </si>
  <si>
    <t>Приложение 1</t>
  </si>
  <si>
    <t xml:space="preserve">Объем отгруженных товаров, выполненных работ и услуг </t>
  </si>
  <si>
    <t>Выручка от реализации товаров (работ, услуг)</t>
  </si>
  <si>
    <t>Себестоимость произведенной продукции</t>
  </si>
  <si>
    <t>Прибыль до налого-обложения</t>
  </si>
  <si>
    <t>Среднесписочная численность работающих (чел.)</t>
  </si>
  <si>
    <t>в том числе предприятия:</t>
  </si>
  <si>
    <t>из них:</t>
  </si>
  <si>
    <t>Государственное управление и обеспечение военной безопасности; обязательное социальное обеспечение</t>
  </si>
  <si>
    <t>Добыча полезных ископаемых</t>
  </si>
  <si>
    <t>Обрабатывающие производства</t>
  </si>
  <si>
    <t>Образование</t>
  </si>
  <si>
    <t>Здравоохранение и предоставление социальных услуг</t>
  </si>
  <si>
    <t>из них по отраслям социальной сферы:</t>
  </si>
  <si>
    <t>Прочие</t>
  </si>
  <si>
    <t>Управление</t>
  </si>
  <si>
    <t>Объем отгруженных товаров собственного производства, выполненных работ и услуг</t>
  </si>
  <si>
    <t>(млн. руб.)</t>
  </si>
  <si>
    <t xml:space="preserve">Прибыль, прибыльно работающих  предприятий </t>
  </si>
  <si>
    <t xml:space="preserve">В том числе из общей численности работающих численность работников бюджетной сферы, финансируемой из консолидированного местного бюджета-всего, </t>
  </si>
  <si>
    <t>Миграция населения (разница между числом прибывших и числом выбывших, приток(+), отток(-)</t>
  </si>
  <si>
    <t>Граждане (физические лица), занимающиеся предпринимательской деятельностью без образования юридического лица (индивидуальные предприниматели, главы крестьянских (фермерских) хозяйств)</t>
  </si>
  <si>
    <t xml:space="preserve">Прожиточный минимум (начиная со 2 квартала, рассчитывается среднее значение за период) </t>
  </si>
  <si>
    <t>Добыча полезных ископаемых (В):</t>
  </si>
  <si>
    <t>Обрабатывающие производства (С):</t>
  </si>
  <si>
    <t>Обеспечение электрической энергией, газом и паром; кондиционирование воздуха (D):</t>
  </si>
  <si>
    <t xml:space="preserve">Объем инвестиций  -  всего, в т.ч.: </t>
  </si>
  <si>
    <t>Обрабатывающие производства, всего (С)</t>
  </si>
  <si>
    <t>Лесоводство и лесозаготовки - всего</t>
  </si>
  <si>
    <t>Производство пищевых продуктов - всего</t>
  </si>
  <si>
    <t>Обработка древесины и производство изделий из дерева и пробки, кроме мебели - всего</t>
  </si>
  <si>
    <t>Водоснабжение; водоотведение, организация сбора и утилизации отходов, деятельность по ликвидации загрязнений  (Е):</t>
  </si>
  <si>
    <t xml:space="preserve">Сельское, лесное хозяйство, охота, рыбаловство и рыбоводство, в том числе </t>
  </si>
  <si>
    <t>Лесоводство и лесозаготовки</t>
  </si>
  <si>
    <t>Рыболовство и рыбоводство</t>
  </si>
  <si>
    <t>Обеспечение электрической энергией, газом и паром; кондиционирование воздуха</t>
  </si>
  <si>
    <t>Водоснабжение; водоотведение, организация сбора и утилизации отходов, деятельность по ликвидации загрязнений</t>
  </si>
  <si>
    <t>Торговля оптовая и розничная; ремонт автотранспортных средств и мотоциклов</t>
  </si>
  <si>
    <t>Индекс промышленного производства</t>
  </si>
  <si>
    <t>Сельское, лесное хозяйство, охота, рыбаловство и рыбоводство (А) - всего, 
в том числе:</t>
  </si>
  <si>
    <t>ВСЕГО по муниципальному образованию</t>
  </si>
  <si>
    <t>Строительство (F)- всего</t>
  </si>
  <si>
    <t>Торговля оптовая и розничная; ремонт автотранспортных средств и мотоциклов (G) - всего</t>
  </si>
  <si>
    <t>Растениеводство и животноводство, охота и предоставление соответствующих услуг в этих областях</t>
  </si>
  <si>
    <t xml:space="preserve">Торговля оптовая и розничная; ремонт автотранспортных средств и мотоциклов </t>
  </si>
  <si>
    <t xml:space="preserve">Промышленное производство: </t>
  </si>
  <si>
    <t>Индекс производства продукции в сельхозорганизациях</t>
  </si>
  <si>
    <t>Сельское, лесное хозяйство, охота, рыбаловство и рыбоводство:</t>
  </si>
  <si>
    <t>Строительство:</t>
  </si>
  <si>
    <t>Транспортировка и хранение:</t>
  </si>
  <si>
    <t>Объем отгруженных товаров собственного производства, выполненных работ и услуг (В+C+D+E)</t>
  </si>
  <si>
    <t>Индекс промышленного производства(В+C+D)</t>
  </si>
  <si>
    <t>Трудовые ресурсы*</t>
  </si>
  <si>
    <t>Демографические процессы*</t>
  </si>
  <si>
    <t>Транспортировка и хранение</t>
  </si>
  <si>
    <t>Строительство</t>
  </si>
  <si>
    <t>Деятельность в области информации и связи</t>
  </si>
  <si>
    <t>Деятельность в области спорта, отдыха и развлечений</t>
  </si>
  <si>
    <t>Деятельность в области культуры, спорта, организации досуга и развлечений, в том числе:</t>
  </si>
  <si>
    <t>Деятельность в области культуры</t>
  </si>
  <si>
    <t>Деятельность в области образования</t>
  </si>
  <si>
    <t>Диагностика состояния экономики и предприятий                                                                                               Зиминского городского муниципального образования</t>
  </si>
  <si>
    <t>ООО "ВСЛК"</t>
  </si>
  <si>
    <t>Начальник управления экономической и инвестиционной политики                                                                           Л.В. Степанова</t>
  </si>
  <si>
    <t>Начальник управления экономической и инвестиционной политики</t>
  </si>
  <si>
    <t>Л.В. Степанова</t>
  </si>
  <si>
    <t>нет данных</t>
  </si>
  <si>
    <t>ООО "Стройпроффлист"</t>
  </si>
  <si>
    <t>Шевлякова Дарья Николаевна</t>
  </si>
  <si>
    <t>Выручка от реализации продукции, работ, услуг
(в действующих ценах) - всего</t>
  </si>
  <si>
    <t>Обеспеченность собственными доходами консолидированного местного бюджета на душу населения</t>
  </si>
  <si>
    <t>Транспортировка и хранение (H) - всего</t>
  </si>
  <si>
    <t>ООО "Идеал"</t>
  </si>
  <si>
    <t>ОАО "Зиминский хлебозавод"</t>
  </si>
  <si>
    <t>ООО "Зимаформопак"</t>
  </si>
  <si>
    <t>ООО "Мебель Лавр"</t>
  </si>
  <si>
    <t>ООО "Водоснабжение"</t>
  </si>
  <si>
    <t>ООО "ТД "Окинский"</t>
  </si>
  <si>
    <t>ООО "Элитфорест"</t>
  </si>
  <si>
    <t>ООО "МБА Теплоснаб"</t>
  </si>
  <si>
    <t>ООО "Регионспецстрой"</t>
  </si>
  <si>
    <t>ООО "Атол"</t>
  </si>
  <si>
    <t>ООО "Стандарт"</t>
  </si>
  <si>
    <t xml:space="preserve">                         уд. вес в общей численности населения</t>
  </si>
  <si>
    <t>Всего  - трудовые ресурсы</t>
  </si>
  <si>
    <t>Аналитический отчет о социально-экономической ситуации в Зиминском городском муниципальном образовании за 2019 год (уточненные данные)</t>
  </si>
  <si>
    <t>Значение показателя за соответствующий период прошлого года (2018 г)</t>
  </si>
  <si>
    <t>Значение показателя за отчетный период               (2019 г)</t>
  </si>
  <si>
    <t>срок предоставления баланса трудовых ресурсов за 2019 г. - сентябрь 2020 г.</t>
  </si>
  <si>
    <t xml:space="preserve">  за 2019 год (уточненные данные)</t>
  </si>
  <si>
    <t>ООО "Гранд плюс"</t>
  </si>
  <si>
    <t>Производство мебели - всего</t>
  </si>
  <si>
    <t>Производство готовых металлических изделий - всего</t>
  </si>
  <si>
    <t>ООО "Теплосервис"</t>
  </si>
  <si>
    <t>ООО "Сток-Сервис"</t>
  </si>
  <si>
    <t>ООО "Зима Строй"</t>
  </si>
  <si>
    <t>ООО "Янта ФОС"</t>
  </si>
  <si>
    <t>ООО "Успех"</t>
  </si>
  <si>
    <t>8(39554)3-21-31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</si>
</sst>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27">
    <font>
      <sz val="10"/>
      <name val="Arial Cyr"/>
      <charset val="204"/>
    </font>
    <font>
      <sz val="14"/>
      <name val="Arial Cyr"/>
      <charset val="204"/>
    </font>
    <font>
      <b/>
      <sz val="14"/>
      <name val="Arial Cyr"/>
      <family val="2"/>
      <charset val="204"/>
    </font>
    <font>
      <b/>
      <sz val="14"/>
      <name val="Times New Roman"/>
      <family val="1"/>
      <charset val="204"/>
    </font>
    <font>
      <b/>
      <sz val="14"/>
      <name val="Times New Roman"/>
      <family val="1"/>
    </font>
    <font>
      <sz val="14"/>
      <name val="Arial Cyr"/>
      <family val="2"/>
      <charset val="204"/>
    </font>
    <font>
      <sz val="14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  <charset val="204"/>
    </font>
    <font>
      <b/>
      <u/>
      <sz val="14"/>
      <name val="Times New Roman"/>
      <family val="1"/>
    </font>
    <font>
      <u/>
      <sz val="14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</font>
    <font>
      <sz val="10"/>
      <name val="Times New Roman"/>
      <family val="1"/>
    </font>
    <font>
      <sz val="12"/>
      <name val="Arial Cyr"/>
      <charset val="204"/>
    </font>
    <font>
      <sz val="8"/>
      <name val="Arial Cyr"/>
      <charset val="204"/>
    </font>
    <font>
      <b/>
      <u/>
      <sz val="14"/>
      <name val="Times New Roman"/>
      <family val="1"/>
      <charset val="204"/>
    </font>
    <font>
      <b/>
      <sz val="16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6"/>
      <name val="Times New Roman"/>
      <family val="1"/>
    </font>
    <font>
      <sz val="16"/>
      <name val="Arial Cyr"/>
      <charset val="204"/>
    </font>
    <font>
      <sz val="16"/>
      <name val="Times New Roman"/>
      <family val="1"/>
      <charset val="204"/>
    </font>
    <font>
      <i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212">
    <xf numFmtId="0" fontId="0" fillId="0" borderId="0" xfId="0"/>
    <xf numFmtId="0" fontId="14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 wrapText="1"/>
    </xf>
    <xf numFmtId="164" fontId="16" fillId="0" borderId="0" xfId="0" applyNumberFormat="1" applyFont="1" applyBorder="1" applyAlignment="1">
      <alignment horizontal="left" vertical="center" wrapText="1"/>
    </xf>
    <xf numFmtId="0" fontId="20" fillId="2" borderId="0" xfId="0" applyFont="1" applyFill="1"/>
    <xf numFmtId="0" fontId="20" fillId="0" borderId="0" xfId="0" applyFont="1"/>
    <xf numFmtId="0" fontId="20" fillId="0" borderId="0" xfId="0" applyFont="1" applyAlignment="1">
      <alignment vertical="center"/>
    </xf>
    <xf numFmtId="0" fontId="20" fillId="2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164" fontId="22" fillId="0" borderId="3" xfId="0" applyNumberFormat="1" applyFont="1" applyFill="1" applyBorder="1" applyAlignment="1">
      <alignment horizontal="center" vertical="center"/>
    </xf>
    <xf numFmtId="164" fontId="20" fillId="0" borderId="1" xfId="0" applyNumberFormat="1" applyFont="1" applyFill="1" applyBorder="1" applyAlignment="1">
      <alignment horizontal="center" vertical="center"/>
    </xf>
    <xf numFmtId="164" fontId="20" fillId="0" borderId="3" xfId="0" applyNumberFormat="1" applyFont="1" applyFill="1" applyBorder="1" applyAlignment="1">
      <alignment horizontal="center" vertical="center"/>
    </xf>
    <xf numFmtId="164" fontId="22" fillId="0" borderId="1" xfId="0" applyNumberFormat="1" applyFont="1" applyFill="1" applyBorder="1" applyAlignment="1">
      <alignment horizontal="center" vertical="center"/>
    </xf>
    <xf numFmtId="164" fontId="22" fillId="0" borderId="2" xfId="0" applyNumberFormat="1" applyFont="1" applyFill="1" applyBorder="1" applyAlignment="1">
      <alignment horizontal="center" vertical="center"/>
    </xf>
    <xf numFmtId="164" fontId="12" fillId="0" borderId="11" xfId="0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left" vertical="center" wrapText="1"/>
    </xf>
    <xf numFmtId="2" fontId="12" fillId="0" borderId="11" xfId="0" applyNumberFormat="1" applyFont="1" applyFill="1" applyBorder="1" applyAlignment="1">
      <alignment horizontal="center" vertical="center" wrapText="1"/>
    </xf>
    <xf numFmtId="0" fontId="20" fillId="0" borderId="0" xfId="0" applyFont="1" applyFill="1"/>
    <xf numFmtId="0" fontId="22" fillId="0" borderId="2" xfId="0" applyFont="1" applyFill="1" applyBorder="1" applyAlignment="1">
      <alignment vertical="center"/>
    </xf>
    <xf numFmtId="0" fontId="20" fillId="0" borderId="13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/>
    </xf>
    <xf numFmtId="0" fontId="20" fillId="0" borderId="8" xfId="0" applyFont="1" applyFill="1" applyBorder="1" applyAlignment="1">
      <alignment vertical="center" wrapText="1"/>
    </xf>
    <xf numFmtId="0" fontId="20" fillId="0" borderId="16" xfId="0" applyFont="1" applyFill="1" applyBorder="1" applyAlignment="1">
      <alignment vertical="center" wrapText="1"/>
    </xf>
    <xf numFmtId="0" fontId="20" fillId="0" borderId="7" xfId="0" applyFont="1" applyFill="1" applyBorder="1" applyAlignment="1">
      <alignment vertical="center"/>
    </xf>
    <xf numFmtId="164" fontId="22" fillId="0" borderId="4" xfId="0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vertical="center"/>
    </xf>
    <xf numFmtId="164" fontId="22" fillId="0" borderId="9" xfId="0" applyNumberFormat="1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vertical="center"/>
    </xf>
    <xf numFmtId="0" fontId="22" fillId="0" borderId="30" xfId="0" applyFont="1" applyFill="1" applyBorder="1" applyAlignment="1">
      <alignment vertical="center" wrapText="1"/>
    </xf>
    <xf numFmtId="0" fontId="20" fillId="0" borderId="2" xfId="0" applyFont="1" applyFill="1" applyBorder="1" applyAlignment="1">
      <alignment vertical="center"/>
    </xf>
    <xf numFmtId="164" fontId="22" fillId="0" borderId="5" xfId="0" applyNumberFormat="1" applyFont="1" applyFill="1" applyBorder="1" applyAlignment="1">
      <alignment horizontal="center" vertical="center"/>
    </xf>
    <xf numFmtId="164" fontId="20" fillId="0" borderId="6" xfId="0" applyNumberFormat="1" applyFont="1" applyFill="1" applyBorder="1" applyAlignment="1">
      <alignment horizontal="center" vertical="center"/>
    </xf>
    <xf numFmtId="164" fontId="21" fillId="0" borderId="11" xfId="0" applyNumberFormat="1" applyFont="1" applyFill="1" applyBorder="1" applyAlignment="1">
      <alignment horizontal="center" vertical="center"/>
    </xf>
    <xf numFmtId="164" fontId="22" fillId="0" borderId="7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164" fontId="22" fillId="0" borderId="31" xfId="0" applyNumberFormat="1" applyFont="1" applyFill="1" applyBorder="1" applyAlignment="1">
      <alignment horizontal="center" vertical="center"/>
    </xf>
    <xf numFmtId="164" fontId="22" fillId="0" borderId="17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/>
    </xf>
    <xf numFmtId="164" fontId="22" fillId="0" borderId="11" xfId="0" applyNumberFormat="1" applyFont="1" applyFill="1" applyBorder="1" applyAlignment="1">
      <alignment horizontal="center" vertical="center"/>
    </xf>
    <xf numFmtId="164" fontId="22" fillId="0" borderId="33" xfId="0" applyNumberFormat="1" applyFont="1" applyFill="1" applyBorder="1" applyAlignment="1">
      <alignment horizontal="center" vertical="center"/>
    </xf>
    <xf numFmtId="164" fontId="22" fillId="0" borderId="32" xfId="0" applyNumberFormat="1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/>
    </xf>
    <xf numFmtId="164" fontId="21" fillId="0" borderId="1" xfId="0" applyNumberFormat="1" applyFont="1" applyFill="1" applyBorder="1" applyAlignment="1">
      <alignment horizontal="center" vertical="center"/>
    </xf>
    <xf numFmtId="1" fontId="21" fillId="0" borderId="1" xfId="0" applyNumberFormat="1" applyFont="1" applyFill="1" applyBorder="1" applyAlignment="1">
      <alignment horizontal="center" vertical="center"/>
    </xf>
    <xf numFmtId="2" fontId="21" fillId="0" borderId="1" xfId="0" applyNumberFormat="1" applyFont="1" applyFill="1" applyBorder="1" applyAlignment="1">
      <alignment horizontal="center" vertical="center"/>
    </xf>
    <xf numFmtId="1" fontId="22" fillId="0" borderId="2" xfId="0" applyNumberFormat="1" applyFont="1" applyFill="1" applyBorder="1" applyAlignment="1">
      <alignment horizontal="center" vertical="center"/>
    </xf>
    <xf numFmtId="2" fontId="22" fillId="0" borderId="2" xfId="0" applyNumberFormat="1" applyFont="1" applyFill="1" applyBorder="1" applyAlignment="1">
      <alignment horizontal="center" vertical="center"/>
    </xf>
    <xf numFmtId="1" fontId="20" fillId="0" borderId="1" xfId="0" applyNumberFormat="1" applyFont="1" applyFill="1" applyBorder="1" applyAlignment="1">
      <alignment horizontal="center" vertical="center"/>
    </xf>
    <xf numFmtId="2" fontId="20" fillId="0" borderId="1" xfId="0" applyNumberFormat="1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vertical="center"/>
    </xf>
    <xf numFmtId="1" fontId="22" fillId="0" borderId="4" xfId="0" applyNumberFormat="1" applyFont="1" applyFill="1" applyBorder="1" applyAlignment="1">
      <alignment horizontal="center" vertical="center"/>
    </xf>
    <xf numFmtId="2" fontId="22" fillId="0" borderId="4" xfId="0" applyNumberFormat="1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vertical="center"/>
    </xf>
    <xf numFmtId="1" fontId="22" fillId="0" borderId="9" xfId="0" applyNumberFormat="1" applyFont="1" applyFill="1" applyBorder="1" applyAlignment="1">
      <alignment horizontal="center" vertical="center"/>
    </xf>
    <xf numFmtId="2" fontId="22" fillId="0" borderId="9" xfId="0" applyNumberFormat="1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vertical="center"/>
    </xf>
    <xf numFmtId="164" fontId="21" fillId="0" borderId="6" xfId="0" applyNumberFormat="1" applyFont="1" applyFill="1" applyBorder="1" applyAlignment="1">
      <alignment horizontal="center" vertical="center"/>
    </xf>
    <xf numFmtId="1" fontId="21" fillId="0" borderId="6" xfId="0" applyNumberFormat="1" applyFont="1" applyFill="1" applyBorder="1" applyAlignment="1">
      <alignment horizontal="center" vertical="center"/>
    </xf>
    <xf numFmtId="2" fontId="21" fillId="0" borderId="6" xfId="0" applyNumberFormat="1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vertical="center"/>
    </xf>
    <xf numFmtId="0" fontId="22" fillId="0" borderId="3" xfId="0" applyFont="1" applyFill="1" applyBorder="1" applyAlignment="1">
      <alignment vertical="center"/>
    </xf>
    <xf numFmtId="1" fontId="22" fillId="0" borderId="3" xfId="0" applyNumberFormat="1" applyFont="1" applyFill="1" applyBorder="1" applyAlignment="1">
      <alignment horizontal="center" vertical="center"/>
    </xf>
    <xf numFmtId="2" fontId="22" fillId="0" borderId="3" xfId="0" applyNumberFormat="1" applyFont="1" applyFill="1" applyBorder="1" applyAlignment="1">
      <alignment horizontal="center" vertical="center"/>
    </xf>
    <xf numFmtId="1" fontId="22" fillId="0" borderId="1" xfId="0" applyNumberFormat="1" applyFont="1" applyFill="1" applyBorder="1" applyAlignment="1">
      <alignment horizontal="center" vertical="center"/>
    </xf>
    <xf numFmtId="2" fontId="22" fillId="0" borderId="1" xfId="0" applyNumberFormat="1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vertical="center"/>
    </xf>
    <xf numFmtId="1" fontId="22" fillId="0" borderId="5" xfId="0" applyNumberFormat="1" applyFont="1" applyFill="1" applyBorder="1" applyAlignment="1">
      <alignment horizontal="center" vertical="center"/>
    </xf>
    <xf numFmtId="1" fontId="21" fillId="0" borderId="2" xfId="0" applyNumberFormat="1" applyFont="1" applyFill="1" applyBorder="1" applyAlignment="1">
      <alignment horizontal="center" vertical="center"/>
    </xf>
    <xf numFmtId="2" fontId="21" fillId="0" borderId="2" xfId="0" applyNumberFormat="1" applyFont="1" applyFill="1" applyBorder="1" applyAlignment="1">
      <alignment horizontal="center" vertical="center"/>
    </xf>
    <xf numFmtId="1" fontId="20" fillId="0" borderId="3" xfId="0" applyNumberFormat="1" applyFont="1" applyFill="1" applyBorder="1" applyAlignment="1">
      <alignment horizontal="center" vertical="center"/>
    </xf>
    <xf numFmtId="2" fontId="20" fillId="0" borderId="3" xfId="0" applyNumberFormat="1" applyFont="1" applyFill="1" applyBorder="1" applyAlignment="1">
      <alignment horizontal="center" vertical="center"/>
    </xf>
    <xf numFmtId="0" fontId="20" fillId="0" borderId="31" xfId="0" applyFont="1" applyFill="1" applyBorder="1" applyAlignment="1">
      <alignment vertical="center"/>
    </xf>
    <xf numFmtId="2" fontId="22" fillId="0" borderId="5" xfId="0" applyNumberFormat="1" applyFont="1" applyFill="1" applyBorder="1" applyAlignment="1">
      <alignment horizontal="center" vertical="center"/>
    </xf>
    <xf numFmtId="2" fontId="22" fillId="0" borderId="7" xfId="0" applyNumberFormat="1" applyFont="1" applyFill="1" applyBorder="1" applyAlignment="1">
      <alignment horizontal="center" vertical="center"/>
    </xf>
    <xf numFmtId="1" fontId="22" fillId="0" borderId="7" xfId="0" applyNumberFormat="1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vertical="center"/>
    </xf>
    <xf numFmtId="1" fontId="20" fillId="0" borderId="6" xfId="0" applyNumberFormat="1" applyFont="1" applyFill="1" applyBorder="1" applyAlignment="1">
      <alignment horizontal="center" vertical="center"/>
    </xf>
    <xf numFmtId="2" fontId="20" fillId="0" borderId="6" xfId="0" applyNumberFormat="1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vertical="center" wrapText="1"/>
    </xf>
    <xf numFmtId="0" fontId="21" fillId="0" borderId="11" xfId="0" applyFont="1" applyFill="1" applyBorder="1" applyAlignment="1">
      <alignment vertical="center"/>
    </xf>
    <xf numFmtId="1" fontId="21" fillId="0" borderId="11" xfId="0" applyNumberFormat="1" applyFont="1" applyFill="1" applyBorder="1" applyAlignment="1">
      <alignment horizontal="center" vertical="center"/>
    </xf>
    <xf numFmtId="2" fontId="21" fillId="0" borderId="11" xfId="0" applyNumberFormat="1" applyFont="1" applyFill="1" applyBorder="1" applyAlignment="1">
      <alignment horizontal="center" vertical="center"/>
    </xf>
    <xf numFmtId="164" fontId="21" fillId="0" borderId="2" xfId="0" applyNumberFormat="1" applyFont="1" applyFill="1" applyBorder="1" applyAlignment="1">
      <alignment horizontal="center" vertical="center"/>
    </xf>
    <xf numFmtId="0" fontId="20" fillId="0" borderId="34" xfId="0" applyFont="1" applyFill="1" applyBorder="1" applyAlignment="1">
      <alignment vertical="center" wrapText="1"/>
    </xf>
    <xf numFmtId="0" fontId="20" fillId="0" borderId="28" xfId="0" applyFont="1" applyFill="1" applyBorder="1" applyAlignment="1">
      <alignment vertical="center" wrapText="1"/>
    </xf>
    <xf numFmtId="0" fontId="20" fillId="0" borderId="33" xfId="0" applyFont="1" applyFill="1" applyBorder="1" applyAlignment="1">
      <alignment vertical="center"/>
    </xf>
    <xf numFmtId="1" fontId="22" fillId="0" borderId="33" xfId="0" applyNumberFormat="1" applyFont="1" applyFill="1" applyBorder="1" applyAlignment="1">
      <alignment horizontal="center" vertical="center"/>
    </xf>
    <xf numFmtId="2" fontId="22" fillId="0" borderId="33" xfId="0" applyNumberFormat="1" applyFont="1" applyFill="1" applyBorder="1" applyAlignment="1">
      <alignment horizontal="center" vertical="center"/>
    </xf>
    <xf numFmtId="164" fontId="21" fillId="0" borderId="33" xfId="0" applyNumberFormat="1" applyFont="1" applyFill="1" applyBorder="1" applyAlignment="1">
      <alignment horizontal="center" vertical="center"/>
    </xf>
    <xf numFmtId="0" fontId="20" fillId="0" borderId="25" xfId="0" applyFont="1" applyFill="1" applyBorder="1" applyAlignment="1">
      <alignment vertical="center" wrapText="1"/>
    </xf>
    <xf numFmtId="0" fontId="22" fillId="0" borderId="8" xfId="0" applyFont="1" applyFill="1" applyBorder="1" applyAlignment="1">
      <alignment vertical="center" wrapText="1"/>
    </xf>
    <xf numFmtId="0" fontId="20" fillId="0" borderId="21" xfId="0" applyFont="1" applyFill="1" applyBorder="1" applyAlignment="1"/>
    <xf numFmtId="0" fontId="20" fillId="0" borderId="14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/>
    </xf>
    <xf numFmtId="0" fontId="12" fillId="0" borderId="11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1" fontId="22" fillId="0" borderId="11" xfId="0" applyNumberFormat="1" applyFont="1" applyFill="1" applyBorder="1" applyAlignment="1">
      <alignment horizontal="center" vertical="center"/>
    </xf>
    <xf numFmtId="2" fontId="22" fillId="0" borderId="11" xfId="0" applyNumberFormat="1" applyFont="1" applyFill="1" applyBorder="1" applyAlignment="1">
      <alignment horizontal="center" vertical="center"/>
    </xf>
    <xf numFmtId="2" fontId="20" fillId="0" borderId="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right" vertical="center" wrapText="1"/>
    </xf>
    <xf numFmtId="0" fontId="0" fillId="0" borderId="0" xfId="0" applyFill="1"/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164" fontId="12" fillId="0" borderId="11" xfId="0" applyNumberFormat="1" applyFont="1" applyFill="1" applyBorder="1" applyAlignment="1">
      <alignment horizontal="center" vertical="center"/>
    </xf>
    <xf numFmtId="165" fontId="12" fillId="0" borderId="11" xfId="0" applyNumberFormat="1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righ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/>
    </xf>
    <xf numFmtId="2" fontId="12" fillId="0" borderId="11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center" vertical="center" wrapText="1"/>
    </xf>
    <xf numFmtId="165" fontId="12" fillId="0" borderId="11" xfId="0" applyNumberFormat="1" applyFont="1" applyFill="1" applyBorder="1" applyAlignment="1">
      <alignment vertical="center" wrapText="1"/>
    </xf>
    <xf numFmtId="49" fontId="11" fillId="0" borderId="11" xfId="0" applyNumberFormat="1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left" vertical="center" wrapText="1"/>
    </xf>
    <xf numFmtId="165" fontId="6" fillId="0" borderId="11" xfId="0" applyNumberFormat="1" applyFont="1" applyFill="1" applyBorder="1" applyAlignment="1">
      <alignment horizontal="center" vertical="center" wrapText="1"/>
    </xf>
    <xf numFmtId="0" fontId="0" fillId="0" borderId="11" xfId="0" applyFill="1" applyBorder="1"/>
    <xf numFmtId="0" fontId="7" fillId="0" borderId="11" xfId="0" applyFont="1" applyFill="1" applyBorder="1" applyAlignment="1">
      <alignment vertical="center"/>
    </xf>
    <xf numFmtId="0" fontId="6" fillId="0" borderId="11" xfId="0" applyFont="1" applyFill="1" applyBorder="1" applyAlignment="1">
      <alignment horizontal="left"/>
    </xf>
    <xf numFmtId="0" fontId="8" fillId="0" borderId="11" xfId="0" applyFont="1" applyFill="1" applyBorder="1" applyAlignment="1">
      <alignment horizontal="left" wrapText="1"/>
    </xf>
    <xf numFmtId="0" fontId="8" fillId="0" borderId="11" xfId="0" applyFont="1" applyFill="1" applyBorder="1" applyAlignment="1">
      <alignment horizontal="right" wrapText="1"/>
    </xf>
    <xf numFmtId="0" fontId="7" fillId="0" borderId="11" xfId="0" applyFont="1" applyFill="1" applyBorder="1"/>
    <xf numFmtId="0" fontId="6" fillId="0" borderId="11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164" fontId="1" fillId="0" borderId="0" xfId="0" applyNumberFormat="1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left" vertical="center" wrapText="1"/>
    </xf>
    <xf numFmtId="0" fontId="24" fillId="0" borderId="0" xfId="0" applyFont="1" applyFill="1"/>
    <xf numFmtId="0" fontId="6" fillId="0" borderId="0" xfId="0" applyFont="1" applyFill="1" applyBorder="1" applyAlignment="1">
      <alignment horizontal="left" vertical="center" wrapText="1"/>
    </xf>
    <xf numFmtId="164" fontId="12" fillId="0" borderId="11" xfId="0" applyNumberFormat="1" applyFont="1" applyFill="1" applyBorder="1" applyAlignment="1">
      <alignment horizontal="center"/>
    </xf>
    <xf numFmtId="0" fontId="0" fillId="3" borderId="0" xfId="0" applyFill="1"/>
    <xf numFmtId="0" fontId="12" fillId="0" borderId="23" xfId="0" applyFont="1" applyFill="1" applyBorder="1" applyAlignment="1">
      <alignment horizontal="center" vertical="center"/>
    </xf>
    <xf numFmtId="164" fontId="12" fillId="0" borderId="23" xfId="0" applyNumberFormat="1" applyFont="1" applyFill="1" applyBorder="1" applyAlignment="1">
      <alignment horizontal="center" vertical="center"/>
    </xf>
    <xf numFmtId="164" fontId="12" fillId="0" borderId="23" xfId="0" applyNumberFormat="1" applyFont="1" applyFill="1" applyBorder="1" applyAlignment="1">
      <alignment horizontal="center" vertical="center" wrapText="1"/>
    </xf>
    <xf numFmtId="1" fontId="12" fillId="0" borderId="1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top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right" vertical="center" wrapText="1"/>
    </xf>
    <xf numFmtId="0" fontId="12" fillId="0" borderId="6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left" vertical="center" wrapText="1"/>
    </xf>
    <xf numFmtId="0" fontId="0" fillId="0" borderId="15" xfId="0" applyFill="1" applyBorder="1" applyAlignment="1">
      <alignment horizontal="left" vertical="center" wrapText="1"/>
    </xf>
    <xf numFmtId="0" fontId="20" fillId="0" borderId="25" xfId="0" applyFont="1" applyFill="1" applyBorder="1" applyAlignment="1">
      <alignment vertical="center" wrapText="1"/>
    </xf>
    <xf numFmtId="0" fontId="20" fillId="0" borderId="12" xfId="0" applyFont="1" applyFill="1" applyBorder="1" applyAlignment="1">
      <alignment vertical="center" wrapText="1"/>
    </xf>
    <xf numFmtId="0" fontId="22" fillId="0" borderId="22" xfId="0" applyFont="1" applyFill="1" applyBorder="1" applyAlignment="1">
      <alignment vertical="center" wrapText="1"/>
    </xf>
    <xf numFmtId="0" fontId="22" fillId="0" borderId="10" xfId="0" applyFont="1" applyFill="1" applyBorder="1" applyAlignment="1">
      <alignment vertical="center" wrapText="1"/>
    </xf>
    <xf numFmtId="0" fontId="22" fillId="0" borderId="23" xfId="0" applyFont="1" applyFill="1" applyBorder="1" applyAlignment="1">
      <alignment vertical="center" wrapText="1"/>
    </xf>
    <xf numFmtId="0" fontId="20" fillId="0" borderId="15" xfId="0" applyFont="1" applyFill="1" applyBorder="1" applyAlignment="1">
      <alignment horizontal="left" vertical="center" wrapText="1"/>
    </xf>
    <xf numFmtId="0" fontId="20" fillId="0" borderId="16" xfId="0" applyFont="1" applyFill="1" applyBorder="1" applyAlignment="1">
      <alignment horizontal="left" vertical="center" wrapText="1"/>
    </xf>
    <xf numFmtId="0" fontId="20" fillId="0" borderId="17" xfId="0" applyFont="1" applyFill="1" applyBorder="1" applyAlignment="1">
      <alignment horizontal="left" vertical="center" wrapText="1"/>
    </xf>
    <xf numFmtId="0" fontId="0" fillId="0" borderId="17" xfId="0" applyFill="1" applyBorder="1" applyAlignment="1">
      <alignment horizontal="left" vertical="center" wrapText="1"/>
    </xf>
    <xf numFmtId="0" fontId="21" fillId="0" borderId="22" xfId="0" applyFont="1" applyFill="1" applyBorder="1" applyAlignment="1">
      <alignment vertical="center" wrapText="1"/>
    </xf>
    <xf numFmtId="0" fontId="21" fillId="0" borderId="10" xfId="0" applyFont="1" applyFill="1" applyBorder="1" applyAlignment="1">
      <alignment vertical="center" wrapText="1"/>
    </xf>
    <xf numFmtId="0" fontId="21" fillId="0" borderId="23" xfId="0" applyFont="1" applyFill="1" applyBorder="1" applyAlignment="1">
      <alignment vertical="center" wrapText="1"/>
    </xf>
    <xf numFmtId="0" fontId="22" fillId="0" borderId="8" xfId="0" applyFont="1" applyFill="1" applyBorder="1" applyAlignment="1">
      <alignment vertical="center" wrapText="1"/>
    </xf>
    <xf numFmtId="0" fontId="26" fillId="0" borderId="21" xfId="0" applyFont="1" applyFill="1" applyBorder="1" applyAlignment="1"/>
    <xf numFmtId="0" fontId="26" fillId="0" borderId="24" xfId="0" applyFont="1" applyFill="1" applyBorder="1" applyAlignment="1"/>
    <xf numFmtId="0" fontId="20" fillId="0" borderId="26" xfId="0" applyFont="1" applyFill="1" applyBorder="1" applyAlignment="1"/>
    <xf numFmtId="0" fontId="20" fillId="0" borderId="27" xfId="0" applyFont="1" applyFill="1" applyBorder="1" applyAlignment="1"/>
    <xf numFmtId="0" fontId="20" fillId="0" borderId="21" xfId="0" applyFont="1" applyFill="1" applyBorder="1" applyAlignment="1"/>
    <xf numFmtId="0" fontId="0" fillId="0" borderId="24" xfId="0" applyFill="1" applyBorder="1" applyAlignment="1"/>
    <xf numFmtId="0" fontId="20" fillId="0" borderId="13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vertical="center" wrapText="1"/>
    </xf>
    <xf numFmtId="0" fontId="0" fillId="0" borderId="15" xfId="0" applyFill="1" applyBorder="1" applyAlignment="1">
      <alignment vertical="center" wrapText="1"/>
    </xf>
    <xf numFmtId="0" fontId="20" fillId="0" borderId="0" xfId="0" applyFont="1" applyFill="1" applyBorder="1" applyAlignment="1">
      <alignment horizontal="justify" vertical="center" wrapText="1"/>
    </xf>
    <xf numFmtId="0" fontId="21" fillId="0" borderId="34" xfId="0" applyFont="1" applyFill="1" applyBorder="1" applyAlignment="1">
      <alignment vertical="center" wrapText="1"/>
    </xf>
    <xf numFmtId="0" fontId="21" fillId="0" borderId="35" xfId="0" applyFont="1" applyFill="1" applyBorder="1" applyAlignment="1">
      <alignment vertical="center" wrapText="1"/>
    </xf>
    <xf numFmtId="0" fontId="21" fillId="0" borderId="36" xfId="0" applyFont="1" applyFill="1" applyBorder="1" applyAlignment="1">
      <alignment vertical="center" wrapText="1"/>
    </xf>
    <xf numFmtId="0" fontId="20" fillId="0" borderId="28" xfId="0" applyFont="1" applyFill="1" applyBorder="1" applyAlignment="1">
      <alignment horizontal="left" vertical="center" wrapText="1"/>
    </xf>
    <xf numFmtId="0" fontId="20" fillId="0" borderId="29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20" fillId="0" borderId="0" xfId="0" applyFont="1" applyFill="1" applyAlignment="1">
      <alignment horizontal="right" vertical="center" wrapText="1"/>
    </xf>
    <xf numFmtId="0" fontId="13" fillId="0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horizontal="center" vertical="center"/>
    </xf>
    <xf numFmtId="0" fontId="20" fillId="0" borderId="21" xfId="0" applyFont="1" applyFill="1" applyBorder="1" applyAlignment="1">
      <alignment horizontal="right" vertical="center"/>
    </xf>
    <xf numFmtId="0" fontId="21" fillId="0" borderId="13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center" wrapText="1"/>
    </xf>
    <xf numFmtId="0" fontId="21" fillId="0" borderId="18" xfId="0" applyFont="1" applyFill="1" applyBorder="1" applyAlignment="1">
      <alignment vertical="center" wrapText="1"/>
    </xf>
    <xf numFmtId="0" fontId="22" fillId="0" borderId="21" xfId="0" applyFont="1" applyFill="1" applyBorder="1" applyAlignment="1">
      <alignment vertical="center" wrapText="1"/>
    </xf>
    <xf numFmtId="0" fontId="22" fillId="0" borderId="24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20" fillId="0" borderId="18" xfId="0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  <color rgb="FF99FF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73"/>
  <sheetViews>
    <sheetView view="pageBreakPreview" topLeftCell="A150" zoomScale="80" zoomScaleNormal="80" zoomScaleSheetLayoutView="80" workbookViewId="0">
      <selection activeCell="A173" sqref="A173"/>
    </sheetView>
  </sheetViews>
  <sheetFormatPr defaultRowHeight="12.75"/>
  <cols>
    <col min="1" max="1" width="81.85546875" customWidth="1"/>
    <col min="2" max="2" width="13.7109375" customWidth="1"/>
    <col min="3" max="3" width="22.140625" customWidth="1"/>
    <col min="4" max="4" width="22.42578125" customWidth="1"/>
    <col min="5" max="5" width="14.7109375" customWidth="1"/>
  </cols>
  <sheetData>
    <row r="1" spans="1:5" s="106" customFormat="1" ht="98.25" customHeight="1">
      <c r="A1" s="104"/>
      <c r="B1" s="105"/>
      <c r="C1" s="104"/>
      <c r="D1" s="150" t="s">
        <v>2</v>
      </c>
      <c r="E1" s="150"/>
    </row>
    <row r="2" spans="1:5" s="106" customFormat="1" ht="20.25" customHeight="1">
      <c r="A2" s="104"/>
      <c r="B2" s="105"/>
      <c r="C2" s="104"/>
      <c r="D2" s="107"/>
      <c r="E2" s="107"/>
    </row>
    <row r="3" spans="1:5" s="108" customFormat="1" ht="44.25" customHeight="1">
      <c r="A3" s="151" t="s">
        <v>157</v>
      </c>
      <c r="B3" s="151"/>
      <c r="C3" s="151"/>
      <c r="D3" s="151"/>
      <c r="E3" s="151"/>
    </row>
    <row r="4" spans="1:5" s="106" customFormat="1" ht="18">
      <c r="A4" s="152"/>
      <c r="B4" s="152"/>
      <c r="C4" s="152"/>
      <c r="D4" s="152"/>
      <c r="E4" s="152"/>
    </row>
    <row r="5" spans="1:5" s="106" customFormat="1" ht="95.25" customHeight="1">
      <c r="A5" s="109" t="s">
        <v>3</v>
      </c>
      <c r="B5" s="110" t="s">
        <v>4</v>
      </c>
      <c r="C5" s="111" t="s">
        <v>159</v>
      </c>
      <c r="D5" s="112" t="s">
        <v>158</v>
      </c>
      <c r="E5" s="111" t="s">
        <v>5</v>
      </c>
    </row>
    <row r="6" spans="1:5" s="106" customFormat="1" ht="18.75">
      <c r="A6" s="154" t="s">
        <v>6</v>
      </c>
      <c r="B6" s="155"/>
      <c r="C6" s="155"/>
      <c r="D6" s="155"/>
      <c r="E6" s="156"/>
    </row>
    <row r="7" spans="1:5" s="106" customFormat="1" ht="39">
      <c r="A7" s="16" t="s">
        <v>141</v>
      </c>
      <c r="B7" s="110" t="s">
        <v>7</v>
      </c>
      <c r="C7" s="35">
        <v>2436.6999999999998</v>
      </c>
      <c r="D7" s="113">
        <v>2397.6</v>
      </c>
      <c r="E7" s="114">
        <f>C7/D7</f>
        <v>1.016307974641308</v>
      </c>
    </row>
    <row r="8" spans="1:5" s="106" customFormat="1" ht="18.75">
      <c r="A8" s="115" t="s">
        <v>8</v>
      </c>
      <c r="B8" s="110"/>
      <c r="C8" s="35"/>
      <c r="D8" s="113"/>
      <c r="E8" s="114"/>
    </row>
    <row r="9" spans="1:5" s="106" customFormat="1" ht="41.25" customHeight="1">
      <c r="A9" s="116" t="s">
        <v>104</v>
      </c>
      <c r="B9" s="110" t="s">
        <v>7</v>
      </c>
      <c r="C9" s="35"/>
      <c r="D9" s="113"/>
      <c r="E9" s="114"/>
    </row>
    <row r="10" spans="1:5" s="106" customFormat="1" ht="42.75" customHeight="1">
      <c r="A10" s="116" t="s">
        <v>115</v>
      </c>
      <c r="B10" s="110" t="s">
        <v>7</v>
      </c>
      <c r="C10" s="35"/>
      <c r="D10" s="113"/>
      <c r="E10" s="114"/>
    </row>
    <row r="11" spans="1:5" s="106" customFormat="1" ht="20.25" customHeight="1">
      <c r="A11" s="116" t="s">
        <v>105</v>
      </c>
      <c r="B11" s="110" t="s">
        <v>7</v>
      </c>
      <c r="C11" s="35">
        <v>204.1</v>
      </c>
      <c r="D11" s="113">
        <v>189.9</v>
      </c>
      <c r="E11" s="114">
        <f t="shared" ref="E11:E29" si="0">C11/D11</f>
        <v>1.0747761979989467</v>
      </c>
    </row>
    <row r="12" spans="1:5" s="106" customFormat="1" ht="18.75">
      <c r="A12" s="116" t="s">
        <v>106</v>
      </c>
      <c r="B12" s="110" t="s">
        <v>7</v>
      </c>
      <c r="C12" s="35"/>
      <c r="D12" s="113"/>
      <c r="E12" s="114"/>
    </row>
    <row r="13" spans="1:5" s="106" customFormat="1" ht="18.75">
      <c r="A13" s="117" t="s">
        <v>81</v>
      </c>
      <c r="B13" s="110" t="s">
        <v>7</v>
      </c>
      <c r="C13" s="35"/>
      <c r="D13" s="113">
        <v>5.3</v>
      </c>
      <c r="E13" s="114"/>
    </row>
    <row r="14" spans="1:5" s="106" customFormat="1" ht="18.75">
      <c r="A14" s="117" t="s">
        <v>82</v>
      </c>
      <c r="B14" s="110" t="s">
        <v>7</v>
      </c>
      <c r="C14" s="35">
        <v>547</v>
      </c>
      <c r="D14" s="113">
        <v>507</v>
      </c>
      <c r="E14" s="114">
        <f t="shared" si="0"/>
        <v>1.0788954635108481</v>
      </c>
    </row>
    <row r="15" spans="1:5" s="106" customFormat="1" ht="37.5" customHeight="1">
      <c r="A15" s="116" t="s">
        <v>107</v>
      </c>
      <c r="B15" s="110" t="s">
        <v>7</v>
      </c>
      <c r="C15" s="35">
        <v>308.60000000000002</v>
      </c>
      <c r="D15" s="113">
        <v>234.9</v>
      </c>
      <c r="E15" s="114">
        <f t="shared" si="0"/>
        <v>1.3137505321413367</v>
      </c>
    </row>
    <row r="16" spans="1:5" s="106" customFormat="1" ht="41.25" customHeight="1">
      <c r="A16" s="116" t="s">
        <v>108</v>
      </c>
      <c r="B16" s="110" t="s">
        <v>7</v>
      </c>
      <c r="C16" s="35">
        <v>104.2</v>
      </c>
      <c r="D16" s="113">
        <v>104</v>
      </c>
      <c r="E16" s="114">
        <f t="shared" si="0"/>
        <v>1.0019230769230769</v>
      </c>
    </row>
    <row r="17" spans="1:5" s="106" customFormat="1" ht="18.75">
      <c r="A17" s="117" t="s">
        <v>127</v>
      </c>
      <c r="B17" s="110" t="s">
        <v>7</v>
      </c>
      <c r="C17" s="35">
        <v>37.1</v>
      </c>
      <c r="D17" s="113">
        <v>47.4</v>
      </c>
      <c r="E17" s="114">
        <f t="shared" si="0"/>
        <v>0.78270042194092837</v>
      </c>
    </row>
    <row r="18" spans="1:5" s="106" customFormat="1" ht="37.5">
      <c r="A18" s="116" t="s">
        <v>116</v>
      </c>
      <c r="B18" s="110" t="s">
        <v>7</v>
      </c>
      <c r="C18" s="35">
        <v>849.3</v>
      </c>
      <c r="D18" s="113">
        <v>942.9</v>
      </c>
      <c r="E18" s="114">
        <f t="shared" si="0"/>
        <v>0.9007317849188673</v>
      </c>
    </row>
    <row r="19" spans="1:5" s="106" customFormat="1" ht="18.75">
      <c r="A19" s="116" t="s">
        <v>126</v>
      </c>
      <c r="B19" s="110" t="s">
        <v>7</v>
      </c>
      <c r="C19" s="35">
        <v>57.7</v>
      </c>
      <c r="D19" s="113">
        <v>24.2</v>
      </c>
      <c r="E19" s="114">
        <f t="shared" si="0"/>
        <v>2.3842975206611574</v>
      </c>
    </row>
    <row r="20" spans="1:5" s="106" customFormat="1" ht="18.75">
      <c r="A20" s="116" t="s">
        <v>128</v>
      </c>
      <c r="B20" s="110" t="s">
        <v>7</v>
      </c>
      <c r="C20" s="35">
        <v>11.1</v>
      </c>
      <c r="D20" s="113"/>
      <c r="E20" s="114"/>
    </row>
    <row r="21" spans="1:5" s="106" customFormat="1" ht="20.25" customHeight="1">
      <c r="A21" s="116" t="s">
        <v>86</v>
      </c>
      <c r="B21" s="110" t="s">
        <v>7</v>
      </c>
      <c r="C21" s="35">
        <v>317.39999999999998</v>
      </c>
      <c r="D21" s="113">
        <v>341.9</v>
      </c>
      <c r="E21" s="114">
        <f t="shared" si="0"/>
        <v>0.92834162035682943</v>
      </c>
    </row>
    <row r="22" spans="1:5" s="106" customFormat="1" ht="39">
      <c r="A22" s="16" t="s">
        <v>9</v>
      </c>
      <c r="B22" s="110" t="s">
        <v>10</v>
      </c>
      <c r="C22" s="35">
        <v>79.900000000000006</v>
      </c>
      <c r="D22" s="118">
        <v>77.8</v>
      </c>
      <c r="E22" s="114">
        <f t="shared" si="0"/>
        <v>1.026992287917738</v>
      </c>
    </row>
    <row r="23" spans="1:5" s="106" customFormat="1" ht="19.5">
      <c r="A23" s="16" t="s">
        <v>90</v>
      </c>
      <c r="B23" s="110" t="s">
        <v>7</v>
      </c>
      <c r="C23" s="35">
        <v>183.4</v>
      </c>
      <c r="D23" s="113">
        <v>200</v>
      </c>
      <c r="E23" s="114">
        <f t="shared" si="0"/>
        <v>0.91700000000000004</v>
      </c>
    </row>
    <row r="24" spans="1:5" s="106" customFormat="1" ht="19.5">
      <c r="A24" s="16" t="s">
        <v>11</v>
      </c>
      <c r="B24" s="110" t="s">
        <v>7</v>
      </c>
      <c r="C24" s="35">
        <v>37.299999999999997</v>
      </c>
      <c r="D24" s="113">
        <v>41.2</v>
      </c>
      <c r="E24" s="114">
        <f t="shared" si="0"/>
        <v>0.90533980582524254</v>
      </c>
    </row>
    <row r="25" spans="1:5" s="106" customFormat="1" ht="19.5">
      <c r="A25" s="16" t="s">
        <v>12</v>
      </c>
      <c r="B25" s="110" t="s">
        <v>13</v>
      </c>
      <c r="C25" s="35">
        <v>43.5</v>
      </c>
      <c r="D25" s="113">
        <v>45.3</v>
      </c>
      <c r="E25" s="114">
        <f t="shared" si="0"/>
        <v>0.96026490066225167</v>
      </c>
    </row>
    <row r="26" spans="1:5" s="106" customFormat="1" ht="19.5">
      <c r="A26" s="16" t="s">
        <v>14</v>
      </c>
      <c r="B26" s="110" t="s">
        <v>13</v>
      </c>
      <c r="C26" s="35">
        <v>4.3</v>
      </c>
      <c r="D26" s="113">
        <v>8.9</v>
      </c>
      <c r="E26" s="114">
        <f t="shared" si="0"/>
        <v>0.4831460674157303</v>
      </c>
    </row>
    <row r="27" spans="1:5" s="106" customFormat="1" ht="58.5">
      <c r="A27" s="16" t="s">
        <v>15</v>
      </c>
      <c r="B27" s="110" t="s">
        <v>7</v>
      </c>
      <c r="C27" s="35">
        <v>1163.4000000000001</v>
      </c>
      <c r="D27" s="113">
        <v>1083.981</v>
      </c>
      <c r="E27" s="114">
        <f t="shared" si="0"/>
        <v>1.0732660443310353</v>
      </c>
    </row>
    <row r="28" spans="1:5" s="106" customFormat="1" ht="58.5">
      <c r="A28" s="16" t="s">
        <v>16</v>
      </c>
      <c r="B28" s="110" t="s">
        <v>7</v>
      </c>
      <c r="C28" s="35">
        <v>1163.3</v>
      </c>
      <c r="D28" s="113">
        <v>1078.559</v>
      </c>
      <c r="E28" s="114">
        <f t="shared" si="0"/>
        <v>1.0785687199309448</v>
      </c>
    </row>
    <row r="29" spans="1:5" s="106" customFormat="1" ht="39">
      <c r="A29" s="16" t="s">
        <v>142</v>
      </c>
      <c r="B29" s="110" t="s">
        <v>10</v>
      </c>
      <c r="C29" s="35">
        <v>7.1</v>
      </c>
      <c r="D29" s="113">
        <v>7.274</v>
      </c>
      <c r="E29" s="114">
        <f t="shared" si="0"/>
        <v>0.97607918614242506</v>
      </c>
    </row>
    <row r="30" spans="1:5" s="106" customFormat="1" ht="18.75">
      <c r="A30" s="157" t="s">
        <v>18</v>
      </c>
      <c r="B30" s="158"/>
      <c r="C30" s="158"/>
      <c r="D30" s="158"/>
      <c r="E30" s="159"/>
    </row>
    <row r="31" spans="1:5" s="106" customFormat="1" ht="18.75">
      <c r="A31" s="119" t="s">
        <v>117</v>
      </c>
      <c r="B31" s="120"/>
      <c r="C31" s="128"/>
      <c r="D31" s="146"/>
      <c r="E31" s="121"/>
    </row>
    <row r="32" spans="1:5" s="106" customFormat="1" ht="37.5">
      <c r="A32" s="122" t="s">
        <v>122</v>
      </c>
      <c r="B32" s="110" t="s">
        <v>7</v>
      </c>
      <c r="C32" s="35">
        <f>C35+C38+C41+C44</f>
        <v>959.7</v>
      </c>
      <c r="D32" s="147">
        <f>D35+D38+D41+D44</f>
        <v>851.19999999999993</v>
      </c>
      <c r="E32" s="114">
        <f>C32/D32</f>
        <v>1.127467105263158</v>
      </c>
    </row>
    <row r="33" spans="1:5" s="106" customFormat="1" ht="18.75">
      <c r="A33" s="122" t="s">
        <v>123</v>
      </c>
      <c r="B33" s="110" t="s">
        <v>13</v>
      </c>
      <c r="C33" s="35">
        <v>43.62</v>
      </c>
      <c r="D33" s="146">
        <v>89.81</v>
      </c>
      <c r="E33" s="114">
        <f t="shared" ref="E33:E62" si="1">C33/D33</f>
        <v>0.48569201647923388</v>
      </c>
    </row>
    <row r="34" spans="1:5" s="106" customFormat="1" ht="18.75">
      <c r="A34" s="123" t="s">
        <v>95</v>
      </c>
      <c r="B34" s="110"/>
      <c r="C34" s="35"/>
      <c r="D34" s="146"/>
      <c r="E34" s="114"/>
    </row>
    <row r="35" spans="1:5" s="106" customFormat="1" ht="37.5">
      <c r="A35" s="122" t="s">
        <v>19</v>
      </c>
      <c r="B35" s="110" t="s">
        <v>7</v>
      </c>
      <c r="C35" s="35"/>
      <c r="D35" s="146">
        <v>5.3</v>
      </c>
      <c r="E35" s="114">
        <f t="shared" si="1"/>
        <v>0</v>
      </c>
    </row>
    <row r="36" spans="1:5" s="106" customFormat="1" ht="18.75">
      <c r="A36" s="122" t="s">
        <v>110</v>
      </c>
      <c r="B36" s="110" t="s">
        <v>13</v>
      </c>
      <c r="C36" s="35"/>
      <c r="D36" s="146"/>
      <c r="E36" s="114"/>
    </row>
    <row r="37" spans="1:5" s="106" customFormat="1" ht="18.75">
      <c r="A37" s="123" t="s">
        <v>96</v>
      </c>
      <c r="B37" s="110"/>
      <c r="C37" s="35"/>
      <c r="D37" s="146"/>
      <c r="E37" s="114"/>
    </row>
    <row r="38" spans="1:5" s="106" customFormat="1" ht="37.5">
      <c r="A38" s="122" t="s">
        <v>19</v>
      </c>
      <c r="B38" s="110" t="s">
        <v>7</v>
      </c>
      <c r="C38" s="35">
        <v>547</v>
      </c>
      <c r="D38" s="146">
        <v>507</v>
      </c>
      <c r="E38" s="114">
        <f t="shared" si="1"/>
        <v>1.0788954635108481</v>
      </c>
    </row>
    <row r="39" spans="1:5" s="106" customFormat="1" ht="18.75">
      <c r="A39" s="122" t="s">
        <v>110</v>
      </c>
      <c r="B39" s="110" t="s">
        <v>13</v>
      </c>
      <c r="C39" s="35">
        <v>38.72</v>
      </c>
      <c r="D39" s="146">
        <v>87.92</v>
      </c>
      <c r="E39" s="114">
        <f t="shared" si="1"/>
        <v>0.44040036396724291</v>
      </c>
    </row>
    <row r="40" spans="1:5" s="106" customFormat="1" ht="37.5">
      <c r="A40" s="123" t="s">
        <v>97</v>
      </c>
      <c r="B40" s="110"/>
      <c r="C40" s="35"/>
      <c r="D40" s="146"/>
      <c r="E40" s="114"/>
    </row>
    <row r="41" spans="1:5" s="106" customFormat="1" ht="37.5">
      <c r="A41" s="122" t="s">
        <v>88</v>
      </c>
      <c r="B41" s="110" t="s">
        <v>7</v>
      </c>
      <c r="C41" s="35">
        <v>308.5</v>
      </c>
      <c r="D41" s="146">
        <v>234.9</v>
      </c>
      <c r="E41" s="114">
        <f t="shared" si="1"/>
        <v>1.3133248190719455</v>
      </c>
    </row>
    <row r="42" spans="1:5" s="106" customFormat="1" ht="18.75">
      <c r="A42" s="122" t="s">
        <v>110</v>
      </c>
      <c r="B42" s="110" t="s">
        <v>13</v>
      </c>
      <c r="C42" s="35">
        <v>83.52</v>
      </c>
      <c r="D42" s="146">
        <v>99.58</v>
      </c>
      <c r="E42" s="114">
        <f t="shared" si="1"/>
        <v>0.83872263506728251</v>
      </c>
    </row>
    <row r="43" spans="1:5" s="106" customFormat="1" ht="56.25">
      <c r="A43" s="123" t="s">
        <v>103</v>
      </c>
      <c r="B43" s="110"/>
      <c r="C43" s="35"/>
      <c r="D43" s="146"/>
      <c r="E43" s="114"/>
    </row>
    <row r="44" spans="1:5" s="106" customFormat="1" ht="38.25" customHeight="1">
      <c r="A44" s="122" t="s">
        <v>88</v>
      </c>
      <c r="B44" s="110" t="s">
        <v>7</v>
      </c>
      <c r="C44" s="35">
        <v>104.2</v>
      </c>
      <c r="D44" s="147">
        <v>104</v>
      </c>
      <c r="E44" s="114">
        <f t="shared" si="1"/>
        <v>1.0019230769230769</v>
      </c>
    </row>
    <row r="45" spans="1:5" s="106" customFormat="1" ht="37.5">
      <c r="A45" s="124" t="s">
        <v>119</v>
      </c>
      <c r="B45" s="125"/>
      <c r="C45" s="128"/>
      <c r="D45" s="146"/>
      <c r="E45" s="114"/>
    </row>
    <row r="46" spans="1:5" s="106" customFormat="1" ht="18.75">
      <c r="A46" s="126" t="s">
        <v>20</v>
      </c>
      <c r="B46" s="110" t="s">
        <v>7</v>
      </c>
      <c r="C46" s="128"/>
      <c r="D46" s="146"/>
      <c r="E46" s="114"/>
    </row>
    <row r="47" spans="1:5" s="106" customFormat="1" ht="18.75">
      <c r="A47" s="126" t="s">
        <v>118</v>
      </c>
      <c r="B47" s="110" t="s">
        <v>13</v>
      </c>
      <c r="C47" s="128"/>
      <c r="D47" s="146"/>
      <c r="E47" s="114"/>
    </row>
    <row r="48" spans="1:5" s="106" customFormat="1" ht="18.75">
      <c r="A48" s="124" t="s">
        <v>120</v>
      </c>
      <c r="B48" s="125"/>
      <c r="C48" s="128"/>
      <c r="D48" s="146"/>
      <c r="E48" s="114"/>
    </row>
    <row r="49" spans="1:5" s="106" customFormat="1" ht="18.75">
      <c r="A49" s="126" t="s">
        <v>21</v>
      </c>
      <c r="B49" s="110" t="s">
        <v>7</v>
      </c>
      <c r="C49" s="38">
        <v>37.1</v>
      </c>
      <c r="D49" s="146">
        <v>47.4</v>
      </c>
      <c r="E49" s="114">
        <f t="shared" si="1"/>
        <v>0.78270042194092837</v>
      </c>
    </row>
    <row r="50" spans="1:5" s="106" customFormat="1" ht="18.75">
      <c r="A50" s="126" t="s">
        <v>22</v>
      </c>
      <c r="B50" s="110" t="s">
        <v>23</v>
      </c>
      <c r="C50" s="38">
        <v>1941</v>
      </c>
      <c r="D50" s="146">
        <v>6421</v>
      </c>
      <c r="E50" s="114">
        <f t="shared" si="1"/>
        <v>0.30228936302756582</v>
      </c>
    </row>
    <row r="51" spans="1:5" s="106" customFormat="1" ht="18.75">
      <c r="A51" s="126" t="s">
        <v>24</v>
      </c>
      <c r="B51" s="110" t="s">
        <v>23</v>
      </c>
      <c r="C51" s="38">
        <v>0.06</v>
      </c>
      <c r="D51" s="146">
        <v>0.21</v>
      </c>
      <c r="E51" s="114">
        <f t="shared" si="1"/>
        <v>0.2857142857142857</v>
      </c>
    </row>
    <row r="52" spans="1:5" s="106" customFormat="1" ht="18.75">
      <c r="A52" s="124" t="s">
        <v>121</v>
      </c>
      <c r="B52" s="125"/>
      <c r="C52" s="128"/>
      <c r="D52" s="146"/>
      <c r="E52" s="114"/>
    </row>
    <row r="53" spans="1:5" s="106" customFormat="1" ht="18.75">
      <c r="A53" s="126" t="s">
        <v>25</v>
      </c>
      <c r="B53" s="110" t="s">
        <v>26</v>
      </c>
      <c r="C53" s="148" t="s">
        <v>138</v>
      </c>
      <c r="D53" s="148" t="s">
        <v>138</v>
      </c>
      <c r="E53" s="114"/>
    </row>
    <row r="54" spans="1:5" s="106" customFormat="1" ht="18.75">
      <c r="A54" s="126" t="s">
        <v>27</v>
      </c>
      <c r="B54" s="110" t="s">
        <v>28</v>
      </c>
      <c r="C54" s="148" t="s">
        <v>138</v>
      </c>
      <c r="D54" s="148" t="s">
        <v>138</v>
      </c>
      <c r="E54" s="114"/>
    </row>
    <row r="55" spans="1:5" s="106" customFormat="1" ht="37.5">
      <c r="A55" s="124" t="s">
        <v>109</v>
      </c>
      <c r="B55" s="125"/>
      <c r="C55" s="128"/>
      <c r="D55" s="146"/>
      <c r="E55" s="114"/>
    </row>
    <row r="56" spans="1:5" s="145" customFormat="1" ht="18.75">
      <c r="A56" s="126" t="s">
        <v>29</v>
      </c>
      <c r="B56" s="110" t="s">
        <v>7</v>
      </c>
      <c r="C56" s="144">
        <v>4155.2969999999996</v>
      </c>
      <c r="D56" s="38">
        <v>3670.9</v>
      </c>
      <c r="E56" s="114">
        <f>C56/D56</f>
        <v>1.1319559236154619</v>
      </c>
    </row>
    <row r="57" spans="1:5" s="106" customFormat="1" ht="18.75">
      <c r="A57" s="126" t="s">
        <v>30</v>
      </c>
      <c r="B57" s="110" t="s">
        <v>13</v>
      </c>
      <c r="C57" s="128"/>
      <c r="D57" s="146"/>
      <c r="E57" s="114"/>
    </row>
    <row r="58" spans="1:5" s="106" customFormat="1" ht="18.75">
      <c r="A58" s="124" t="s">
        <v>31</v>
      </c>
      <c r="B58" s="125"/>
      <c r="C58" s="128"/>
      <c r="D58" s="146"/>
      <c r="E58" s="114"/>
    </row>
    <row r="59" spans="1:5" s="106" customFormat="1" ht="18.75">
      <c r="A59" s="126" t="s">
        <v>32</v>
      </c>
      <c r="B59" s="110" t="s">
        <v>33</v>
      </c>
      <c r="C59" s="35">
        <v>146</v>
      </c>
      <c r="D59" s="146">
        <v>149</v>
      </c>
      <c r="E59" s="114">
        <f t="shared" si="1"/>
        <v>0.97986577181208057</v>
      </c>
    </row>
    <row r="60" spans="1:5" s="106" customFormat="1" ht="37.5">
      <c r="A60" s="126" t="s">
        <v>34</v>
      </c>
      <c r="B60" s="110" t="s">
        <v>13</v>
      </c>
      <c r="C60" s="35">
        <v>88.9</v>
      </c>
      <c r="D60" s="146">
        <v>85.9</v>
      </c>
      <c r="E60" s="114">
        <f t="shared" si="1"/>
        <v>1.0349243306169964</v>
      </c>
    </row>
    <row r="61" spans="1:5" s="106" customFormat="1" ht="19.5">
      <c r="A61" s="16" t="s">
        <v>98</v>
      </c>
      <c r="B61" s="110" t="s">
        <v>10</v>
      </c>
      <c r="C61" s="35">
        <v>374623</v>
      </c>
      <c r="D61" s="146">
        <v>348449</v>
      </c>
      <c r="E61" s="114">
        <f t="shared" si="1"/>
        <v>1.0751157271221901</v>
      </c>
    </row>
    <row r="62" spans="1:5" s="106" customFormat="1" ht="18.75">
      <c r="A62" s="97" t="s">
        <v>35</v>
      </c>
      <c r="B62" s="110" t="s">
        <v>10</v>
      </c>
      <c r="C62" s="35">
        <v>114573</v>
      </c>
      <c r="D62" s="146">
        <v>105206</v>
      </c>
      <c r="E62" s="114">
        <f t="shared" si="1"/>
        <v>1.0890348459213353</v>
      </c>
    </row>
    <row r="63" spans="1:5" s="106" customFormat="1" ht="18.75">
      <c r="A63" s="157" t="s">
        <v>125</v>
      </c>
      <c r="B63" s="158"/>
      <c r="C63" s="158"/>
      <c r="D63" s="158"/>
      <c r="E63" s="159"/>
    </row>
    <row r="64" spans="1:5" s="106" customFormat="1" ht="61.5" customHeight="1">
      <c r="A64" s="16" t="s">
        <v>36</v>
      </c>
      <c r="B64" s="110" t="s">
        <v>46</v>
      </c>
      <c r="C64" s="35">
        <v>-4.4000000000000004</v>
      </c>
      <c r="D64" s="35">
        <v>-3.3</v>
      </c>
      <c r="E64" s="127">
        <f>C64/D64</f>
        <v>1.3333333333333335</v>
      </c>
    </row>
    <row r="65" spans="1:5" s="106" customFormat="1" ht="19.5">
      <c r="A65" s="16" t="s">
        <v>37</v>
      </c>
      <c r="B65" s="125"/>
      <c r="C65" s="128"/>
      <c r="D65" s="128"/>
      <c r="E65" s="127"/>
    </row>
    <row r="66" spans="1:5" s="106" customFormat="1" ht="18.75">
      <c r="A66" s="116" t="s">
        <v>38</v>
      </c>
      <c r="B66" s="110" t="s">
        <v>39</v>
      </c>
      <c r="C66" s="161" t="s">
        <v>138</v>
      </c>
      <c r="D66" s="118">
        <v>14.19</v>
      </c>
      <c r="E66" s="127"/>
    </row>
    <row r="67" spans="1:5" s="106" customFormat="1" ht="18.75">
      <c r="A67" s="109" t="s">
        <v>40</v>
      </c>
      <c r="B67" s="110" t="s">
        <v>13</v>
      </c>
      <c r="C67" s="162"/>
      <c r="D67" s="118">
        <v>46</v>
      </c>
      <c r="E67" s="127"/>
    </row>
    <row r="68" spans="1:5" s="106" customFormat="1" ht="18.75">
      <c r="A68" s="116" t="s">
        <v>41</v>
      </c>
      <c r="B68" s="110" t="s">
        <v>39</v>
      </c>
      <c r="C68" s="162"/>
      <c r="D68" s="118">
        <v>16.63</v>
      </c>
      <c r="E68" s="127"/>
    </row>
    <row r="69" spans="1:5" s="106" customFormat="1" ht="19.5" customHeight="1">
      <c r="A69" s="116" t="s">
        <v>155</v>
      </c>
      <c r="B69" s="110" t="s">
        <v>13</v>
      </c>
      <c r="C69" s="162"/>
      <c r="D69" s="118">
        <v>54</v>
      </c>
      <c r="E69" s="127"/>
    </row>
    <row r="70" spans="1:5" s="106" customFormat="1" ht="19.5">
      <c r="A70" s="16" t="s">
        <v>42</v>
      </c>
      <c r="B70" s="110"/>
      <c r="C70" s="162"/>
      <c r="D70" s="118"/>
      <c r="E70" s="127"/>
    </row>
    <row r="71" spans="1:5" s="106" customFormat="1" ht="18.75">
      <c r="A71" s="116" t="s">
        <v>43</v>
      </c>
      <c r="B71" s="110" t="s">
        <v>39</v>
      </c>
      <c r="C71" s="162"/>
      <c r="D71" s="118">
        <v>7654</v>
      </c>
      <c r="E71" s="127"/>
    </row>
    <row r="72" spans="1:5" s="106" customFormat="1" ht="18.75">
      <c r="A72" s="109" t="s">
        <v>40</v>
      </c>
      <c r="B72" s="110" t="s">
        <v>13</v>
      </c>
      <c r="C72" s="162"/>
      <c r="D72" s="118">
        <v>25</v>
      </c>
      <c r="E72" s="127"/>
    </row>
    <row r="73" spans="1:5" s="106" customFormat="1" ht="18.75">
      <c r="A73" s="116" t="s">
        <v>44</v>
      </c>
      <c r="B73" s="110" t="s">
        <v>39</v>
      </c>
      <c r="C73" s="162"/>
      <c r="D73" s="118">
        <v>16479</v>
      </c>
      <c r="E73" s="127"/>
    </row>
    <row r="74" spans="1:5" s="106" customFormat="1" ht="18.75">
      <c r="A74" s="109" t="s">
        <v>40</v>
      </c>
      <c r="B74" s="110" t="s">
        <v>13</v>
      </c>
      <c r="C74" s="162"/>
      <c r="D74" s="118">
        <v>53</v>
      </c>
      <c r="E74" s="127"/>
    </row>
    <row r="75" spans="1:5" s="106" customFormat="1" ht="18.75">
      <c r="A75" s="116" t="s">
        <v>45</v>
      </c>
      <c r="B75" s="110" t="s">
        <v>39</v>
      </c>
      <c r="C75" s="162"/>
      <c r="D75" s="118">
        <v>6685</v>
      </c>
      <c r="E75" s="127"/>
    </row>
    <row r="76" spans="1:5" s="106" customFormat="1" ht="18.75">
      <c r="A76" s="109" t="s">
        <v>40</v>
      </c>
      <c r="B76" s="110" t="s">
        <v>13</v>
      </c>
      <c r="C76" s="163"/>
      <c r="D76" s="118">
        <v>22</v>
      </c>
      <c r="E76" s="127"/>
    </row>
    <row r="77" spans="1:5" s="106" customFormat="1" ht="39">
      <c r="A77" s="16" t="s">
        <v>92</v>
      </c>
      <c r="B77" s="110" t="s">
        <v>46</v>
      </c>
      <c r="C77" s="35">
        <v>-170</v>
      </c>
      <c r="D77" s="35">
        <v>-67</v>
      </c>
      <c r="E77" s="127">
        <f t="shared" ref="E77:E78" si="2">C77/D77</f>
        <v>2.5373134328358211</v>
      </c>
    </row>
    <row r="78" spans="1:5" s="106" customFormat="1" ht="39">
      <c r="A78" s="16" t="s">
        <v>47</v>
      </c>
      <c r="B78" s="110" t="s">
        <v>13</v>
      </c>
      <c r="C78" s="35">
        <v>100</v>
      </c>
      <c r="D78" s="149">
        <v>100</v>
      </c>
      <c r="E78" s="127">
        <f t="shared" si="2"/>
        <v>1</v>
      </c>
    </row>
    <row r="79" spans="1:5" s="106" customFormat="1" ht="39">
      <c r="A79" s="16" t="s">
        <v>48</v>
      </c>
      <c r="B79" s="110" t="s">
        <v>13</v>
      </c>
      <c r="C79" s="128"/>
      <c r="D79" s="128"/>
      <c r="E79" s="127"/>
    </row>
    <row r="80" spans="1:5" s="106" customFormat="1" ht="18.75">
      <c r="A80" s="154" t="s">
        <v>124</v>
      </c>
      <c r="B80" s="155"/>
      <c r="C80" s="155"/>
      <c r="D80" s="155"/>
      <c r="E80" s="156"/>
    </row>
    <row r="81" spans="1:5" s="106" customFormat="1" ht="19.5">
      <c r="A81" s="129" t="s">
        <v>56</v>
      </c>
      <c r="B81" s="110" t="s">
        <v>57</v>
      </c>
      <c r="C81" s="35">
        <v>30.52</v>
      </c>
      <c r="D81" s="35">
        <v>30.82</v>
      </c>
      <c r="E81" s="114">
        <f>C81/D81</f>
        <v>0.99026606099935099</v>
      </c>
    </row>
    <row r="82" spans="1:5" s="106" customFormat="1" ht="18" customHeight="1">
      <c r="A82" s="16" t="s">
        <v>156</v>
      </c>
      <c r="B82" s="110" t="s">
        <v>39</v>
      </c>
      <c r="C82" s="164" t="s">
        <v>160</v>
      </c>
      <c r="D82" s="17">
        <v>17.53</v>
      </c>
      <c r="E82" s="114"/>
    </row>
    <row r="83" spans="1:5" s="106" customFormat="1" ht="19.5">
      <c r="A83" s="16" t="s">
        <v>49</v>
      </c>
      <c r="B83" s="110" t="s">
        <v>39</v>
      </c>
      <c r="C83" s="165"/>
      <c r="D83" s="17">
        <v>10.62</v>
      </c>
      <c r="E83" s="114"/>
    </row>
    <row r="84" spans="1:5" s="106" customFormat="1" ht="18.75">
      <c r="A84" s="116" t="s">
        <v>50</v>
      </c>
      <c r="B84" s="110" t="s">
        <v>39</v>
      </c>
      <c r="C84" s="165"/>
      <c r="D84" s="17">
        <v>1.38</v>
      </c>
      <c r="E84" s="114"/>
    </row>
    <row r="85" spans="1:5" s="106" customFormat="1" ht="19.5">
      <c r="A85" s="16" t="s">
        <v>51</v>
      </c>
      <c r="B85" s="110" t="s">
        <v>39</v>
      </c>
      <c r="C85" s="165"/>
      <c r="D85" s="17">
        <v>1.06</v>
      </c>
      <c r="E85" s="114"/>
    </row>
    <row r="86" spans="1:5" s="106" customFormat="1" ht="19.5">
      <c r="A86" s="16" t="s">
        <v>52</v>
      </c>
      <c r="B86" s="110" t="s">
        <v>39</v>
      </c>
      <c r="C86" s="166"/>
      <c r="D86" s="17">
        <v>5.85</v>
      </c>
      <c r="E86" s="114"/>
    </row>
    <row r="87" spans="1:5" s="106" customFormat="1" ht="18.75">
      <c r="A87" s="116" t="s">
        <v>53</v>
      </c>
      <c r="B87" s="110" t="s">
        <v>39</v>
      </c>
      <c r="C87" s="35">
        <v>0.25</v>
      </c>
      <c r="D87" s="17">
        <v>0.28999999999999998</v>
      </c>
      <c r="E87" s="114">
        <f t="shared" ref="E87:E102" si="3">C87/D87</f>
        <v>0.86206896551724144</v>
      </c>
    </row>
    <row r="88" spans="1:5" s="106" customFormat="1" ht="58.5">
      <c r="A88" s="16" t="s">
        <v>54</v>
      </c>
      <c r="B88" s="110" t="s">
        <v>13</v>
      </c>
      <c r="C88" s="35">
        <v>19.13</v>
      </c>
      <c r="D88" s="118">
        <v>19.16</v>
      </c>
      <c r="E88" s="114">
        <f t="shared" si="3"/>
        <v>0.99843423799582454</v>
      </c>
    </row>
    <row r="89" spans="1:5" s="106" customFormat="1" ht="37.5">
      <c r="A89" s="116" t="s">
        <v>104</v>
      </c>
      <c r="B89" s="110" t="s">
        <v>13</v>
      </c>
      <c r="C89" s="35"/>
      <c r="D89" s="118"/>
      <c r="E89" s="114"/>
    </row>
    <row r="90" spans="1:5" s="106" customFormat="1" ht="37.5">
      <c r="A90" s="116" t="s">
        <v>115</v>
      </c>
      <c r="B90" s="110" t="s">
        <v>13</v>
      </c>
      <c r="C90" s="35"/>
      <c r="D90" s="118"/>
      <c r="E90" s="114"/>
    </row>
    <row r="91" spans="1:5" s="106" customFormat="1" ht="18.75">
      <c r="A91" s="116" t="s">
        <v>105</v>
      </c>
      <c r="B91" s="110" t="s">
        <v>13</v>
      </c>
      <c r="C91" s="35">
        <v>0.51</v>
      </c>
      <c r="D91" s="118">
        <v>0.61</v>
      </c>
      <c r="E91" s="114">
        <f t="shared" si="3"/>
        <v>0.83606557377049184</v>
      </c>
    </row>
    <row r="92" spans="1:5" s="106" customFormat="1" ht="18.75">
      <c r="A92" s="116" t="s">
        <v>106</v>
      </c>
      <c r="B92" s="110" t="s">
        <v>13</v>
      </c>
      <c r="C92" s="35"/>
      <c r="D92" s="118"/>
      <c r="E92" s="114"/>
    </row>
    <row r="93" spans="1:5" s="106" customFormat="1" ht="18.75">
      <c r="A93" s="117" t="s">
        <v>81</v>
      </c>
      <c r="B93" s="110" t="s">
        <v>13</v>
      </c>
      <c r="C93" s="35"/>
      <c r="D93" s="118">
        <v>7.0000000000000007E-2</v>
      </c>
      <c r="E93" s="114">
        <f t="shared" si="3"/>
        <v>0</v>
      </c>
    </row>
    <row r="94" spans="1:5" s="106" customFormat="1" ht="18.75">
      <c r="A94" s="117" t="s">
        <v>82</v>
      </c>
      <c r="B94" s="110" t="s">
        <v>13</v>
      </c>
      <c r="C94" s="35">
        <v>0.95</v>
      </c>
      <c r="D94" s="118">
        <v>0.93</v>
      </c>
      <c r="E94" s="114">
        <f t="shared" si="3"/>
        <v>1.021505376344086</v>
      </c>
    </row>
    <row r="95" spans="1:5" s="106" customFormat="1" ht="37.5">
      <c r="A95" s="116" t="s">
        <v>107</v>
      </c>
      <c r="B95" s="110" t="s">
        <v>13</v>
      </c>
      <c r="C95" s="35">
        <v>2.14</v>
      </c>
      <c r="D95" s="118">
        <v>1.79</v>
      </c>
      <c r="E95" s="114">
        <f t="shared" si="3"/>
        <v>1.1955307262569832</v>
      </c>
    </row>
    <row r="96" spans="1:5" s="106" customFormat="1" ht="40.5" customHeight="1">
      <c r="A96" s="116" t="s">
        <v>108</v>
      </c>
      <c r="B96" s="110" t="s">
        <v>13</v>
      </c>
      <c r="C96" s="35">
        <v>1.44</v>
      </c>
      <c r="D96" s="118">
        <v>1.97</v>
      </c>
      <c r="E96" s="114">
        <f t="shared" si="3"/>
        <v>0.73096446700507611</v>
      </c>
    </row>
    <row r="97" spans="1:5" s="106" customFormat="1" ht="18.75">
      <c r="A97" s="117" t="s">
        <v>127</v>
      </c>
      <c r="B97" s="110" t="s">
        <v>13</v>
      </c>
      <c r="C97" s="35">
        <v>7.0000000000000007E-2</v>
      </c>
      <c r="D97" s="118">
        <v>0.08</v>
      </c>
      <c r="E97" s="114">
        <f t="shared" si="3"/>
        <v>0.87500000000000011</v>
      </c>
    </row>
    <row r="98" spans="1:5" s="106" customFormat="1" ht="37.5">
      <c r="A98" s="116" t="s">
        <v>109</v>
      </c>
      <c r="B98" s="110" t="s">
        <v>13</v>
      </c>
      <c r="C98" s="35">
        <v>2.2599999999999998</v>
      </c>
      <c r="D98" s="118">
        <v>2.2999999999999998</v>
      </c>
      <c r="E98" s="114">
        <f t="shared" si="3"/>
        <v>0.9826086956521739</v>
      </c>
    </row>
    <row r="99" spans="1:5" s="106" customFormat="1" ht="18.75">
      <c r="A99" s="116" t="s">
        <v>126</v>
      </c>
      <c r="B99" s="110" t="s">
        <v>13</v>
      </c>
      <c r="C99" s="35">
        <v>1.72</v>
      </c>
      <c r="D99" s="118">
        <v>0.96</v>
      </c>
      <c r="E99" s="114">
        <f t="shared" si="3"/>
        <v>1.7916666666666667</v>
      </c>
    </row>
    <row r="100" spans="1:5" s="106" customFormat="1" ht="18.75">
      <c r="A100" s="116" t="s">
        <v>128</v>
      </c>
      <c r="B100" s="110" t="s">
        <v>13</v>
      </c>
      <c r="C100" s="35"/>
      <c r="D100" s="118"/>
      <c r="E100" s="114"/>
    </row>
    <row r="101" spans="1:5" s="106" customFormat="1" ht="18.75">
      <c r="A101" s="117" t="s">
        <v>86</v>
      </c>
      <c r="B101" s="110" t="s">
        <v>13</v>
      </c>
      <c r="C101" s="35">
        <v>4.03</v>
      </c>
      <c r="D101" s="118">
        <v>4.16</v>
      </c>
      <c r="E101" s="114">
        <f t="shared" si="3"/>
        <v>0.96875</v>
      </c>
    </row>
    <row r="102" spans="1:5" s="106" customFormat="1" ht="60.75" customHeight="1">
      <c r="A102" s="116" t="s">
        <v>93</v>
      </c>
      <c r="B102" s="110" t="s">
        <v>13</v>
      </c>
      <c r="C102" s="35">
        <v>6.01</v>
      </c>
      <c r="D102" s="118">
        <v>6.28</v>
      </c>
      <c r="E102" s="114">
        <f t="shared" si="3"/>
        <v>0.95700636942675155</v>
      </c>
    </row>
    <row r="103" spans="1:5" s="106" customFormat="1" ht="18.75">
      <c r="A103" s="154" t="s">
        <v>55</v>
      </c>
      <c r="B103" s="155"/>
      <c r="C103" s="155"/>
      <c r="D103" s="155"/>
      <c r="E103" s="156"/>
    </row>
    <row r="104" spans="1:5" s="106" customFormat="1" ht="19.5">
      <c r="A104" s="16" t="s">
        <v>58</v>
      </c>
      <c r="B104" s="110" t="s">
        <v>57</v>
      </c>
      <c r="C104" s="35">
        <v>7.81</v>
      </c>
      <c r="D104" s="118">
        <v>7.84</v>
      </c>
      <c r="E104" s="114">
        <f>C104/D104</f>
        <v>0.99617346938775508</v>
      </c>
    </row>
    <row r="105" spans="1:5" s="106" customFormat="1" ht="19.5">
      <c r="A105" s="16" t="s">
        <v>59</v>
      </c>
      <c r="B105" s="110"/>
      <c r="C105" s="35"/>
      <c r="D105" s="118"/>
      <c r="E105" s="114"/>
    </row>
    <row r="106" spans="1:5" s="106" customFormat="1" ht="37.5">
      <c r="A106" s="116" t="s">
        <v>104</v>
      </c>
      <c r="B106" s="110" t="s">
        <v>57</v>
      </c>
      <c r="C106" s="35"/>
      <c r="D106" s="118"/>
      <c r="E106" s="114"/>
    </row>
    <row r="107" spans="1:5" s="106" customFormat="1" ht="37.5">
      <c r="A107" s="116" t="s">
        <v>115</v>
      </c>
      <c r="B107" s="110" t="s">
        <v>57</v>
      </c>
      <c r="C107" s="35"/>
      <c r="D107" s="118"/>
      <c r="E107" s="114"/>
    </row>
    <row r="108" spans="1:5" s="106" customFormat="1" ht="18.75">
      <c r="A108" s="116" t="s">
        <v>105</v>
      </c>
      <c r="B108" s="110" t="s">
        <v>57</v>
      </c>
      <c r="C108" s="35">
        <v>0.04</v>
      </c>
      <c r="D108" s="118">
        <v>0.05</v>
      </c>
      <c r="E108" s="114">
        <f t="shared" ref="E108:E161" si="4">C108/D108</f>
        <v>0.79999999999999993</v>
      </c>
    </row>
    <row r="109" spans="1:5" s="106" customFormat="1" ht="18.75">
      <c r="A109" s="116" t="s">
        <v>106</v>
      </c>
      <c r="B109" s="110" t="s">
        <v>57</v>
      </c>
      <c r="C109" s="35"/>
      <c r="D109" s="118"/>
      <c r="E109" s="114"/>
    </row>
    <row r="110" spans="1:5" s="106" customFormat="1" ht="18.75">
      <c r="A110" s="117" t="s">
        <v>81</v>
      </c>
      <c r="B110" s="110" t="s">
        <v>57</v>
      </c>
      <c r="C110" s="35"/>
      <c r="D110" s="118">
        <v>0.01</v>
      </c>
      <c r="E110" s="114"/>
    </row>
    <row r="111" spans="1:5" s="106" customFormat="1" ht="18.75">
      <c r="A111" s="117" t="s">
        <v>82</v>
      </c>
      <c r="B111" s="110" t="s">
        <v>57</v>
      </c>
      <c r="C111" s="35">
        <v>0.93</v>
      </c>
      <c r="D111" s="118">
        <v>0.98</v>
      </c>
      <c r="E111" s="114">
        <f t="shared" si="4"/>
        <v>0.94897959183673475</v>
      </c>
    </row>
    <row r="112" spans="1:5" s="106" customFormat="1" ht="37.5">
      <c r="A112" s="116" t="s">
        <v>107</v>
      </c>
      <c r="B112" s="110" t="s">
        <v>57</v>
      </c>
      <c r="C112" s="35">
        <v>0.4</v>
      </c>
      <c r="D112" s="118">
        <v>0.42</v>
      </c>
      <c r="E112" s="114">
        <f t="shared" si="4"/>
        <v>0.95238095238095244</v>
      </c>
    </row>
    <row r="113" spans="1:5" s="106" customFormat="1" ht="40.5" customHeight="1">
      <c r="A113" s="116" t="s">
        <v>108</v>
      </c>
      <c r="B113" s="110" t="s">
        <v>57</v>
      </c>
      <c r="C113" s="35">
        <v>0.12</v>
      </c>
      <c r="D113" s="118">
        <v>0.17</v>
      </c>
      <c r="E113" s="114">
        <f t="shared" si="4"/>
        <v>0.70588235294117641</v>
      </c>
    </row>
    <row r="114" spans="1:5" s="106" customFormat="1" ht="18.75">
      <c r="A114" s="117" t="s">
        <v>127</v>
      </c>
      <c r="B114" s="110" t="s">
        <v>57</v>
      </c>
      <c r="C114" s="35">
        <v>0.01</v>
      </c>
      <c r="D114" s="118">
        <v>0.01</v>
      </c>
      <c r="E114" s="114">
        <f t="shared" si="4"/>
        <v>1</v>
      </c>
    </row>
    <row r="115" spans="1:5" s="106" customFormat="1" ht="37.5">
      <c r="A115" s="116" t="s">
        <v>109</v>
      </c>
      <c r="B115" s="110" t="s">
        <v>57</v>
      </c>
      <c r="C115" s="35">
        <v>0.36</v>
      </c>
      <c r="D115" s="118">
        <v>0.35</v>
      </c>
      <c r="E115" s="114">
        <f t="shared" si="4"/>
        <v>1.0285714285714287</v>
      </c>
    </row>
    <row r="116" spans="1:5" s="106" customFormat="1" ht="18.75">
      <c r="A116" s="116" t="s">
        <v>126</v>
      </c>
      <c r="B116" s="110" t="s">
        <v>57</v>
      </c>
      <c r="C116" s="35">
        <v>1.71</v>
      </c>
      <c r="D116" s="118">
        <v>1.58</v>
      </c>
      <c r="E116" s="114">
        <f t="shared" si="4"/>
        <v>1.0822784810126582</v>
      </c>
    </row>
    <row r="117" spans="1:5" s="106" customFormat="1" ht="18.75">
      <c r="A117" s="116" t="s">
        <v>128</v>
      </c>
      <c r="B117" s="110" t="s">
        <v>57</v>
      </c>
      <c r="C117" s="35">
        <v>0.13</v>
      </c>
      <c r="D117" s="118">
        <v>0.12</v>
      </c>
      <c r="E117" s="114">
        <f t="shared" si="4"/>
        <v>1.0833333333333335</v>
      </c>
    </row>
    <row r="118" spans="1:5" s="106" customFormat="1" ht="37.5">
      <c r="A118" s="116" t="s">
        <v>80</v>
      </c>
      <c r="B118" s="110" t="s">
        <v>57</v>
      </c>
      <c r="C118" s="35">
        <v>0.83</v>
      </c>
      <c r="D118" s="118">
        <v>1.04</v>
      </c>
      <c r="E118" s="114">
        <f t="shared" si="4"/>
        <v>0.79807692307692302</v>
      </c>
    </row>
    <row r="119" spans="1:5" s="106" customFormat="1" ht="18.75">
      <c r="A119" s="130" t="s">
        <v>83</v>
      </c>
      <c r="B119" s="110" t="s">
        <v>57</v>
      </c>
      <c r="C119" s="35">
        <v>1.25</v>
      </c>
      <c r="D119" s="118">
        <v>1.26</v>
      </c>
      <c r="E119" s="114">
        <f t="shared" si="4"/>
        <v>0.99206349206349209</v>
      </c>
    </row>
    <row r="120" spans="1:5" s="106" customFormat="1" ht="18.75">
      <c r="A120" s="130" t="s">
        <v>84</v>
      </c>
      <c r="B120" s="110" t="s">
        <v>57</v>
      </c>
      <c r="C120" s="35">
        <v>0.91</v>
      </c>
      <c r="D120" s="118">
        <v>0.91</v>
      </c>
      <c r="E120" s="114">
        <f t="shared" si="4"/>
        <v>1</v>
      </c>
    </row>
    <row r="121" spans="1:5" s="106" customFormat="1" ht="18.75">
      <c r="A121" s="130" t="s">
        <v>86</v>
      </c>
      <c r="B121" s="110" t="s">
        <v>57</v>
      </c>
      <c r="C121" s="35">
        <v>1.1200000000000001</v>
      </c>
      <c r="D121" s="118">
        <v>0.94</v>
      </c>
      <c r="E121" s="114">
        <f t="shared" si="4"/>
        <v>1.1914893617021278</v>
      </c>
    </row>
    <row r="122" spans="1:5" s="106" customFormat="1" ht="56.25">
      <c r="A122" s="131" t="s">
        <v>91</v>
      </c>
      <c r="B122" s="110" t="s">
        <v>57</v>
      </c>
      <c r="C122" s="35">
        <v>0.49</v>
      </c>
      <c r="D122" s="118">
        <v>0.5</v>
      </c>
      <c r="E122" s="114">
        <f t="shared" si="4"/>
        <v>0.98</v>
      </c>
    </row>
    <row r="123" spans="1:5" s="106" customFormat="1" ht="18.75">
      <c r="A123" s="132" t="s">
        <v>85</v>
      </c>
      <c r="B123" s="110"/>
      <c r="C123" s="35"/>
      <c r="D123" s="118"/>
      <c r="E123" s="114"/>
    </row>
    <row r="124" spans="1:5" s="106" customFormat="1" ht="37.5">
      <c r="A124" s="116" t="s">
        <v>130</v>
      </c>
      <c r="B124" s="110" t="s">
        <v>57</v>
      </c>
      <c r="C124" s="35"/>
      <c r="D124" s="118"/>
      <c r="E124" s="114"/>
    </row>
    <row r="125" spans="1:5" s="106" customFormat="1" ht="18.75">
      <c r="A125" s="130" t="s">
        <v>129</v>
      </c>
      <c r="B125" s="110" t="s">
        <v>57</v>
      </c>
      <c r="C125" s="35">
        <v>0.01</v>
      </c>
      <c r="D125" s="118">
        <v>0.06</v>
      </c>
      <c r="E125" s="114">
        <f t="shared" si="4"/>
        <v>0.16666666666666669</v>
      </c>
    </row>
    <row r="126" spans="1:5" s="106" customFormat="1" ht="18.75">
      <c r="A126" s="130" t="s">
        <v>131</v>
      </c>
      <c r="B126" s="110" t="s">
        <v>57</v>
      </c>
      <c r="C126" s="35">
        <v>0.11</v>
      </c>
      <c r="D126" s="118">
        <v>0.11</v>
      </c>
      <c r="E126" s="114">
        <f t="shared" si="4"/>
        <v>1</v>
      </c>
    </row>
    <row r="127" spans="1:5" s="106" customFormat="1" ht="18.75">
      <c r="A127" s="130" t="s">
        <v>132</v>
      </c>
      <c r="B127" s="110" t="s">
        <v>57</v>
      </c>
      <c r="C127" s="35">
        <v>0.12</v>
      </c>
      <c r="D127" s="118">
        <v>0.08</v>
      </c>
      <c r="E127" s="114">
        <f t="shared" si="4"/>
        <v>1.5</v>
      </c>
    </row>
    <row r="128" spans="1:5" s="106" customFormat="1" ht="18.75">
      <c r="A128" s="130" t="s">
        <v>87</v>
      </c>
      <c r="B128" s="110" t="s">
        <v>39</v>
      </c>
      <c r="C128" s="35">
        <v>0.08</v>
      </c>
      <c r="D128" s="118">
        <v>7.0000000000000007E-2</v>
      </c>
      <c r="E128" s="114">
        <f t="shared" si="4"/>
        <v>1.1428571428571428</v>
      </c>
    </row>
    <row r="129" spans="1:5" s="106" customFormat="1" ht="39">
      <c r="A129" s="16" t="s">
        <v>60</v>
      </c>
      <c r="B129" s="110" t="s">
        <v>13</v>
      </c>
      <c r="C129" s="35">
        <v>1.5</v>
      </c>
      <c r="D129" s="35">
        <v>1.63</v>
      </c>
      <c r="E129" s="114">
        <f t="shared" si="4"/>
        <v>0.92024539877300615</v>
      </c>
    </row>
    <row r="130" spans="1:5" s="106" customFormat="1" ht="19.5">
      <c r="A130" s="16" t="s">
        <v>61</v>
      </c>
      <c r="B130" s="110" t="s">
        <v>17</v>
      </c>
      <c r="C130" s="35">
        <v>18651.8</v>
      </c>
      <c r="D130" s="35">
        <v>17579.5</v>
      </c>
      <c r="E130" s="114">
        <f t="shared" si="4"/>
        <v>1.0609971842202566</v>
      </c>
    </row>
    <row r="131" spans="1:5" s="106" customFormat="1" ht="39">
      <c r="A131" s="16" t="s">
        <v>62</v>
      </c>
      <c r="B131" s="110" t="s">
        <v>17</v>
      </c>
      <c r="C131" s="113">
        <v>42102.64</v>
      </c>
      <c r="D131" s="113">
        <v>38263</v>
      </c>
      <c r="E131" s="114">
        <f t="shared" si="4"/>
        <v>1.100348639678018</v>
      </c>
    </row>
    <row r="132" spans="1:5" s="106" customFormat="1" ht="19.5">
      <c r="A132" s="16" t="s">
        <v>59</v>
      </c>
      <c r="B132" s="110"/>
      <c r="C132" s="113"/>
      <c r="D132" s="113"/>
      <c r="E132" s="114"/>
    </row>
    <row r="133" spans="1:5" s="106" customFormat="1" ht="37.5">
      <c r="A133" s="116" t="s">
        <v>104</v>
      </c>
      <c r="B133" s="110" t="s">
        <v>17</v>
      </c>
      <c r="C133" s="113"/>
      <c r="D133" s="113"/>
      <c r="E133" s="114"/>
    </row>
    <row r="134" spans="1:5" s="106" customFormat="1" ht="37.5">
      <c r="A134" s="116" t="s">
        <v>115</v>
      </c>
      <c r="B134" s="110" t="s">
        <v>17</v>
      </c>
      <c r="C134" s="113"/>
      <c r="D134" s="113"/>
      <c r="E134" s="114"/>
    </row>
    <row r="135" spans="1:5" s="106" customFormat="1" ht="18.75">
      <c r="A135" s="116" t="s">
        <v>105</v>
      </c>
      <c r="B135" s="110" t="s">
        <v>17</v>
      </c>
      <c r="C135" s="113">
        <v>15209.66</v>
      </c>
      <c r="D135" s="113">
        <v>14025</v>
      </c>
      <c r="E135" s="114">
        <f t="shared" si="4"/>
        <v>1.0844677361853832</v>
      </c>
    </row>
    <row r="136" spans="1:5" s="106" customFormat="1" ht="18.75">
      <c r="A136" s="116" t="s">
        <v>106</v>
      </c>
      <c r="B136" s="110" t="s">
        <v>17</v>
      </c>
      <c r="C136" s="113"/>
      <c r="D136" s="113"/>
      <c r="E136" s="114"/>
    </row>
    <row r="137" spans="1:5" s="106" customFormat="1" ht="18.75">
      <c r="A137" s="117" t="s">
        <v>81</v>
      </c>
      <c r="B137" s="110" t="s">
        <v>17</v>
      </c>
      <c r="C137" s="113"/>
      <c r="D137" s="113">
        <v>14375</v>
      </c>
      <c r="E137" s="114"/>
    </row>
    <row r="138" spans="1:5" s="106" customFormat="1" ht="18.75">
      <c r="A138" s="117" t="s">
        <v>82</v>
      </c>
      <c r="B138" s="110" t="s">
        <v>17</v>
      </c>
      <c r="C138" s="113">
        <v>35768.720000000001</v>
      </c>
      <c r="D138" s="113">
        <v>34226</v>
      </c>
      <c r="E138" s="114">
        <f t="shared" si="4"/>
        <v>1.0450745047624612</v>
      </c>
    </row>
    <row r="139" spans="1:5" s="106" customFormat="1" ht="37.5">
      <c r="A139" s="116" t="s">
        <v>107</v>
      </c>
      <c r="B139" s="110" t="s">
        <v>17</v>
      </c>
      <c r="C139" s="113">
        <v>36504.21</v>
      </c>
      <c r="D139" s="113">
        <v>27435</v>
      </c>
      <c r="E139" s="114">
        <f t="shared" si="4"/>
        <v>1.3305708037178785</v>
      </c>
    </row>
    <row r="140" spans="1:5" s="106" customFormat="1" ht="36.75" customHeight="1">
      <c r="A140" s="116" t="s">
        <v>108</v>
      </c>
      <c r="B140" s="110" t="s">
        <v>17</v>
      </c>
      <c r="C140" s="113">
        <v>25636.2</v>
      </c>
      <c r="D140" s="113">
        <v>21025</v>
      </c>
      <c r="E140" s="114">
        <f t="shared" si="4"/>
        <v>1.2193198573127231</v>
      </c>
    </row>
    <row r="141" spans="1:5" s="106" customFormat="1" ht="18.75">
      <c r="A141" s="117" t="s">
        <v>127</v>
      </c>
      <c r="B141" s="110" t="s">
        <v>17</v>
      </c>
      <c r="C141" s="113">
        <v>11963.33</v>
      </c>
      <c r="D141" s="113">
        <v>9342</v>
      </c>
      <c r="E141" s="114">
        <f t="shared" si="4"/>
        <v>1.2805962320702204</v>
      </c>
    </row>
    <row r="142" spans="1:5" s="106" customFormat="1" ht="37.5">
      <c r="A142" s="116" t="s">
        <v>109</v>
      </c>
      <c r="B142" s="110" t="s">
        <v>17</v>
      </c>
      <c r="C142" s="113">
        <v>23027.53</v>
      </c>
      <c r="D142" s="113">
        <v>20843</v>
      </c>
      <c r="E142" s="114">
        <f t="shared" si="4"/>
        <v>1.1048088087127572</v>
      </c>
    </row>
    <row r="143" spans="1:5" s="106" customFormat="1" ht="18.75">
      <c r="A143" s="116" t="s">
        <v>126</v>
      </c>
      <c r="B143" s="110" t="s">
        <v>17</v>
      </c>
      <c r="C143" s="113">
        <v>63320.959999999999</v>
      </c>
      <c r="D143" s="113">
        <v>58884</v>
      </c>
      <c r="E143" s="114">
        <f t="shared" si="4"/>
        <v>1.0753508593166226</v>
      </c>
    </row>
    <row r="144" spans="1:5" s="106" customFormat="1" ht="18.75">
      <c r="A144" s="116" t="s">
        <v>128</v>
      </c>
      <c r="B144" s="110" t="s">
        <v>17</v>
      </c>
      <c r="C144" s="113">
        <v>52572.959999999999</v>
      </c>
      <c r="D144" s="113">
        <v>48617</v>
      </c>
      <c r="E144" s="114">
        <f t="shared" si="4"/>
        <v>1.0813698911903245</v>
      </c>
    </row>
    <row r="145" spans="1:5" s="106" customFormat="1" ht="37.5">
      <c r="A145" s="116" t="s">
        <v>80</v>
      </c>
      <c r="B145" s="110" t="s">
        <v>17</v>
      </c>
      <c r="C145" s="113">
        <v>53951.34</v>
      </c>
      <c r="D145" s="113">
        <v>46599</v>
      </c>
      <c r="E145" s="114">
        <f t="shared" si="4"/>
        <v>1.1577789222944697</v>
      </c>
    </row>
    <row r="146" spans="1:5" s="106" customFormat="1" ht="18.75">
      <c r="A146" s="130" t="s">
        <v>83</v>
      </c>
      <c r="B146" s="110" t="s">
        <v>17</v>
      </c>
      <c r="C146" s="113">
        <v>31795.7</v>
      </c>
      <c r="D146" s="113">
        <v>28471</v>
      </c>
      <c r="E146" s="114">
        <f t="shared" si="4"/>
        <v>1.1167749639984546</v>
      </c>
    </row>
    <row r="147" spans="1:5" s="106" customFormat="1" ht="18.75">
      <c r="A147" s="130" t="s">
        <v>84</v>
      </c>
      <c r="B147" s="110" t="s">
        <v>17</v>
      </c>
      <c r="C147" s="113">
        <v>39587.760000000002</v>
      </c>
      <c r="D147" s="113">
        <v>36861</v>
      </c>
      <c r="E147" s="114">
        <f t="shared" si="4"/>
        <v>1.0739741189875478</v>
      </c>
    </row>
    <row r="148" spans="1:5" s="106" customFormat="1" ht="18.75">
      <c r="A148" s="130" t="s">
        <v>86</v>
      </c>
      <c r="B148" s="110" t="s">
        <v>17</v>
      </c>
      <c r="C148" s="113">
        <v>29655.19</v>
      </c>
      <c r="D148" s="113">
        <v>27915</v>
      </c>
      <c r="E148" s="114">
        <f t="shared" si="4"/>
        <v>1.062338885903636</v>
      </c>
    </row>
    <row r="149" spans="1:5" s="106" customFormat="1" ht="56.25">
      <c r="A149" s="131" t="s">
        <v>91</v>
      </c>
      <c r="B149" s="110" t="s">
        <v>17</v>
      </c>
      <c r="C149" s="35">
        <v>31974.799999999999</v>
      </c>
      <c r="D149" s="113">
        <v>29157.4</v>
      </c>
      <c r="E149" s="114">
        <f t="shared" si="4"/>
        <v>1.0966272712930507</v>
      </c>
    </row>
    <row r="150" spans="1:5" s="106" customFormat="1" ht="18.75">
      <c r="A150" s="132" t="s">
        <v>85</v>
      </c>
      <c r="B150" s="110" t="s">
        <v>17</v>
      </c>
      <c r="C150" s="35"/>
      <c r="D150" s="113"/>
      <c r="E150" s="114"/>
    </row>
    <row r="151" spans="1:5" s="106" customFormat="1" ht="37.5">
      <c r="A151" s="116" t="s">
        <v>130</v>
      </c>
      <c r="B151" s="110" t="s">
        <v>17</v>
      </c>
      <c r="C151" s="35"/>
      <c r="D151" s="113"/>
      <c r="E151" s="114"/>
    </row>
    <row r="152" spans="1:5" s="106" customFormat="1" ht="18.75">
      <c r="A152" s="130" t="s">
        <v>129</v>
      </c>
      <c r="B152" s="110" t="s">
        <v>17</v>
      </c>
      <c r="C152" s="35">
        <v>25668.799999999999</v>
      </c>
      <c r="D152" s="113">
        <v>25635.599999999999</v>
      </c>
      <c r="E152" s="114">
        <f t="shared" si="4"/>
        <v>1.0012950740376665</v>
      </c>
    </row>
    <row r="153" spans="1:5" s="106" customFormat="1" ht="18.75">
      <c r="A153" s="130" t="s">
        <v>131</v>
      </c>
      <c r="B153" s="110" t="s">
        <v>17</v>
      </c>
      <c r="C153" s="35">
        <v>35349.5</v>
      </c>
      <c r="D153" s="113">
        <v>31549.7</v>
      </c>
      <c r="E153" s="114">
        <f t="shared" si="4"/>
        <v>1.1204385461668416</v>
      </c>
    </row>
    <row r="154" spans="1:5" s="106" customFormat="1" ht="18.75">
      <c r="A154" s="130" t="s">
        <v>132</v>
      </c>
      <c r="B154" s="110" t="s">
        <v>17</v>
      </c>
      <c r="C154" s="35">
        <v>28283.8</v>
      </c>
      <c r="D154" s="113">
        <v>25058.3</v>
      </c>
      <c r="E154" s="114">
        <f t="shared" si="4"/>
        <v>1.1287198253672437</v>
      </c>
    </row>
    <row r="155" spans="1:5" s="106" customFormat="1" ht="18.75">
      <c r="A155" s="130" t="s">
        <v>87</v>
      </c>
      <c r="B155" s="110" t="s">
        <v>17</v>
      </c>
      <c r="C155" s="113">
        <v>47367</v>
      </c>
      <c r="D155" s="113">
        <v>45378.2</v>
      </c>
      <c r="E155" s="114">
        <f t="shared" si="4"/>
        <v>1.0438272121855869</v>
      </c>
    </row>
    <row r="156" spans="1:5" s="106" customFormat="1" ht="19.5">
      <c r="A156" s="133" t="s">
        <v>63</v>
      </c>
      <c r="B156" s="110" t="s">
        <v>7</v>
      </c>
      <c r="C156" s="35">
        <v>43.3</v>
      </c>
      <c r="D156" s="113">
        <v>53.2</v>
      </c>
      <c r="E156" s="114">
        <f t="shared" si="4"/>
        <v>0.81390977443609014</v>
      </c>
    </row>
    <row r="157" spans="1:5" s="106" customFormat="1" ht="19.5">
      <c r="A157" s="133" t="s">
        <v>64</v>
      </c>
      <c r="B157" s="110" t="s">
        <v>7</v>
      </c>
      <c r="C157" s="35">
        <v>3943.48</v>
      </c>
      <c r="D157" s="113">
        <v>3598.7</v>
      </c>
      <c r="E157" s="114">
        <f t="shared" si="4"/>
        <v>1.0958068191291299</v>
      </c>
    </row>
    <row r="158" spans="1:5" s="106" customFormat="1" ht="39">
      <c r="A158" s="16" t="s">
        <v>94</v>
      </c>
      <c r="B158" s="110" t="s">
        <v>17</v>
      </c>
      <c r="C158" s="35">
        <v>10655</v>
      </c>
      <c r="D158" s="35">
        <v>9731</v>
      </c>
      <c r="E158" s="114">
        <f t="shared" si="4"/>
        <v>1.0949542698592127</v>
      </c>
    </row>
    <row r="159" spans="1:5" s="106" customFormat="1" ht="58.5">
      <c r="A159" s="16" t="s">
        <v>65</v>
      </c>
      <c r="B159" s="110" t="s">
        <v>66</v>
      </c>
      <c r="C159" s="118">
        <v>1.75</v>
      </c>
      <c r="D159" s="35">
        <v>1.81</v>
      </c>
      <c r="E159" s="114">
        <f t="shared" si="4"/>
        <v>0.96685082872928174</v>
      </c>
    </row>
    <row r="160" spans="1:5" s="106" customFormat="1" ht="39">
      <c r="A160" s="16" t="s">
        <v>67</v>
      </c>
      <c r="B160" s="110" t="s">
        <v>39</v>
      </c>
      <c r="C160" s="35">
        <v>4.1500000000000004</v>
      </c>
      <c r="D160" s="35">
        <v>5.63</v>
      </c>
      <c r="E160" s="114">
        <f t="shared" si="4"/>
        <v>0.7371225577264654</v>
      </c>
    </row>
    <row r="161" spans="1:5" s="106" customFormat="1" ht="19.5">
      <c r="A161" s="16" t="s">
        <v>68</v>
      </c>
      <c r="B161" s="110" t="s">
        <v>13</v>
      </c>
      <c r="C161" s="35">
        <v>13.5</v>
      </c>
      <c r="D161" s="35">
        <v>18.2</v>
      </c>
      <c r="E161" s="114">
        <f t="shared" si="4"/>
        <v>0.74175824175824179</v>
      </c>
    </row>
    <row r="162" spans="1:5" s="106" customFormat="1" ht="19.5">
      <c r="A162" s="16" t="s">
        <v>69</v>
      </c>
      <c r="B162" s="110" t="s">
        <v>71</v>
      </c>
      <c r="C162" s="35">
        <v>0</v>
      </c>
      <c r="D162" s="15">
        <v>0</v>
      </c>
      <c r="E162" s="114"/>
    </row>
    <row r="163" spans="1:5" s="106" customFormat="1" ht="18.75">
      <c r="A163" s="134" t="s">
        <v>70</v>
      </c>
      <c r="B163" s="110" t="s">
        <v>71</v>
      </c>
      <c r="C163" s="35">
        <v>0</v>
      </c>
      <c r="D163" s="15">
        <v>0</v>
      </c>
      <c r="E163" s="114"/>
    </row>
    <row r="164" spans="1:5" s="106" customFormat="1" ht="18.75">
      <c r="A164" s="135"/>
      <c r="B164" s="136"/>
      <c r="C164" s="137"/>
      <c r="D164" s="137"/>
      <c r="E164" s="138"/>
    </row>
    <row r="165" spans="1:5" s="106" customFormat="1" ht="18.75">
      <c r="A165" s="135"/>
      <c r="B165" s="136"/>
      <c r="C165" s="137"/>
      <c r="D165" s="137"/>
      <c r="E165" s="138"/>
    </row>
    <row r="166" spans="1:5" s="106" customFormat="1" ht="18.75">
      <c r="A166" s="135"/>
      <c r="B166" s="136"/>
      <c r="C166" s="137"/>
      <c r="D166" s="137"/>
      <c r="E166" s="138"/>
    </row>
    <row r="167" spans="1:5" s="142" customFormat="1" ht="40.5">
      <c r="A167" s="139" t="s">
        <v>136</v>
      </c>
      <c r="B167" s="140"/>
      <c r="C167" s="141"/>
      <c r="D167" s="160" t="s">
        <v>137</v>
      </c>
      <c r="E167" s="160"/>
    </row>
    <row r="168" spans="1:5" s="106" customFormat="1" ht="18.75">
      <c r="A168" s="135"/>
      <c r="B168" s="136"/>
      <c r="C168" s="137"/>
      <c r="D168" s="137"/>
      <c r="E168" s="138"/>
    </row>
    <row r="169" spans="1:5" s="106" customFormat="1" ht="18.75">
      <c r="A169" s="135"/>
      <c r="B169" s="136"/>
      <c r="C169" s="137"/>
      <c r="D169" s="137"/>
      <c r="E169" s="138"/>
    </row>
    <row r="170" spans="1:5" s="106" customFormat="1" ht="18.75">
      <c r="A170" s="135"/>
      <c r="B170" s="136"/>
      <c r="C170" s="137"/>
      <c r="D170" s="137"/>
      <c r="E170" s="138"/>
    </row>
    <row r="171" spans="1:5" s="106" customFormat="1" ht="18.75">
      <c r="A171" s="143" t="s">
        <v>140</v>
      </c>
      <c r="B171" s="136"/>
      <c r="C171" s="137"/>
      <c r="D171" s="137"/>
      <c r="E171" s="138"/>
    </row>
    <row r="172" spans="1:5" s="106" customFormat="1" ht="17.25" customHeight="1">
      <c r="A172" s="153" t="s">
        <v>170</v>
      </c>
      <c r="B172" s="153"/>
      <c r="C172" s="153"/>
      <c r="D172" s="153"/>
      <c r="E172" s="153"/>
    </row>
    <row r="173" spans="1:5" ht="15.75">
      <c r="A173" s="1"/>
      <c r="B173" s="2"/>
      <c r="C173" s="3"/>
      <c r="D173" s="3"/>
      <c r="E173" s="4"/>
    </row>
  </sheetData>
  <mergeCells count="12">
    <mergeCell ref="D1:E1"/>
    <mergeCell ref="A3:E3"/>
    <mergeCell ref="A4:E4"/>
    <mergeCell ref="A172:E172"/>
    <mergeCell ref="A80:E80"/>
    <mergeCell ref="A103:E103"/>
    <mergeCell ref="A6:E6"/>
    <mergeCell ref="A30:E30"/>
    <mergeCell ref="A63:E63"/>
    <mergeCell ref="D167:E167"/>
    <mergeCell ref="C66:C76"/>
    <mergeCell ref="C82:C86"/>
  </mergeCells>
  <phoneticPr fontId="17" type="noConversion"/>
  <printOptions horizontalCentered="1"/>
  <pageMargins left="0.86" right="0.15748031496062992" top="0.39370078740157483" bottom="0.39370078740157483" header="0" footer="0"/>
  <pageSetup paperSize="9" scale="59" fitToHeight="4" orientation="portrait" horizontalDpi="300" verticalDpi="300" r:id="rId1"/>
  <headerFooter alignWithMargins="0"/>
  <rowBreaks count="3" manualBreakCount="3">
    <brk id="41" max="4" man="1"/>
    <brk id="90" max="4" man="1"/>
    <brk id="135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73"/>
  <sheetViews>
    <sheetView tabSelected="1" view="pageBreakPreview" topLeftCell="A37" zoomScale="90" zoomScaleSheetLayoutView="90" workbookViewId="0">
      <selection activeCell="A62" sqref="A62"/>
    </sheetView>
  </sheetViews>
  <sheetFormatPr defaultColWidth="9.140625" defaultRowHeight="15.75"/>
  <cols>
    <col min="1" max="1" width="3.140625" style="5" customWidth="1"/>
    <col min="2" max="2" width="3.28515625" style="5" customWidth="1"/>
    <col min="3" max="3" width="9.140625" style="5"/>
    <col min="4" max="4" width="29" style="5" customWidth="1"/>
    <col min="5" max="5" width="13.42578125" style="6" customWidth="1"/>
    <col min="6" max="6" width="14.140625" style="6" customWidth="1"/>
    <col min="7" max="7" width="15.5703125" style="6" customWidth="1"/>
    <col min="8" max="8" width="15.85546875" style="6" customWidth="1"/>
    <col min="9" max="9" width="15.28515625" style="6" customWidth="1"/>
    <col min="10" max="10" width="11.42578125" style="6" customWidth="1"/>
    <col min="11" max="11" width="13.28515625" style="6" customWidth="1"/>
    <col min="12" max="16384" width="9.140625" style="6"/>
  </cols>
  <sheetData>
    <row r="1" spans="1:22" s="18" customFormat="1">
      <c r="F1" s="200" t="s">
        <v>72</v>
      </c>
      <c r="G1" s="200"/>
      <c r="H1" s="200"/>
      <c r="I1" s="200"/>
      <c r="J1" s="200"/>
      <c r="K1" s="200"/>
    </row>
    <row r="2" spans="1:22" s="18" customFormat="1" ht="42" customHeight="1">
      <c r="A2" s="201" t="s">
        <v>133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s="18" customFormat="1" ht="18.75" customHeight="1">
      <c r="A3" s="202" t="s">
        <v>161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 s="18" customFormat="1">
      <c r="A4" s="9"/>
      <c r="B4" s="9"/>
      <c r="C4" s="9"/>
      <c r="D4" s="9"/>
      <c r="E4" s="9"/>
      <c r="F4" s="9"/>
      <c r="G4" s="9"/>
      <c r="H4" s="9"/>
      <c r="I4" s="9"/>
      <c r="J4" s="203" t="s">
        <v>89</v>
      </c>
      <c r="K4" s="203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s="18" customFormat="1" ht="96" customHeight="1">
      <c r="A5" s="211"/>
      <c r="B5" s="211"/>
      <c r="C5" s="211"/>
      <c r="D5" s="211"/>
      <c r="E5" s="42" t="s">
        <v>73</v>
      </c>
      <c r="F5" s="42" t="s">
        <v>74</v>
      </c>
      <c r="G5" s="42" t="s">
        <v>75</v>
      </c>
      <c r="H5" s="42" t="s">
        <v>76</v>
      </c>
      <c r="I5" s="42" t="s">
        <v>77</v>
      </c>
      <c r="J5" s="42" t="s">
        <v>64</v>
      </c>
      <c r="K5" s="42" t="s">
        <v>63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s="18" customFormat="1" ht="47.25" customHeight="1">
      <c r="A6" s="204" t="s">
        <v>111</v>
      </c>
      <c r="B6" s="205"/>
      <c r="C6" s="205"/>
      <c r="D6" s="206"/>
      <c r="E6" s="43"/>
      <c r="F6" s="44">
        <v>204.1</v>
      </c>
      <c r="G6" s="44">
        <v>196.4</v>
      </c>
      <c r="H6" s="33">
        <v>7.7</v>
      </c>
      <c r="I6" s="45">
        <v>44</v>
      </c>
      <c r="J6" s="46">
        <v>8.0299999999999994</v>
      </c>
      <c r="K6" s="46">
        <v>0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s="18" customFormat="1" ht="17.25" customHeight="1">
      <c r="A7" s="171" t="s">
        <v>100</v>
      </c>
      <c r="B7" s="172"/>
      <c r="C7" s="172"/>
      <c r="D7" s="173"/>
      <c r="E7" s="19"/>
      <c r="F7" s="14">
        <v>204.1</v>
      </c>
      <c r="G7" s="14">
        <v>196.4</v>
      </c>
      <c r="H7" s="39">
        <f>F7-G7</f>
        <v>7.6999999999999886</v>
      </c>
      <c r="I7" s="47">
        <v>44</v>
      </c>
      <c r="J7" s="48">
        <v>8.0299999999999994</v>
      </c>
      <c r="K7" s="48">
        <v>0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2" s="18" customFormat="1" ht="15.75" customHeight="1">
      <c r="A8" s="20"/>
      <c r="B8" s="169" t="s">
        <v>78</v>
      </c>
      <c r="C8" s="169"/>
      <c r="D8" s="170"/>
      <c r="E8" s="21"/>
      <c r="F8" s="11"/>
      <c r="G8" s="11"/>
      <c r="H8" s="33"/>
      <c r="I8" s="49"/>
      <c r="J8" s="50"/>
      <c r="K8" s="50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1:22" s="18" customFormat="1" ht="17.25" customHeight="1">
      <c r="A9" s="20"/>
      <c r="B9" s="167" t="s">
        <v>162</v>
      </c>
      <c r="C9" s="167"/>
      <c r="D9" s="174"/>
      <c r="E9" s="51"/>
      <c r="F9" s="27">
        <v>39.299999999999997</v>
      </c>
      <c r="G9" s="27">
        <v>38.1</v>
      </c>
      <c r="H9" s="39">
        <f t="shared" ref="H9:H51" si="0">F9-G9</f>
        <v>1.1999999999999957</v>
      </c>
      <c r="I9" s="52">
        <v>2</v>
      </c>
      <c r="J9" s="53">
        <v>0.21</v>
      </c>
      <c r="K9" s="53">
        <v>0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s="18" customFormat="1">
      <c r="A10" s="20"/>
      <c r="B10" s="167" t="s">
        <v>134</v>
      </c>
      <c r="C10" s="167"/>
      <c r="D10" s="174"/>
      <c r="E10" s="54"/>
      <c r="F10" s="39">
        <v>86</v>
      </c>
      <c r="G10" s="39">
        <v>83.3</v>
      </c>
      <c r="H10" s="39">
        <f t="shared" si="0"/>
        <v>2.7000000000000028</v>
      </c>
      <c r="I10" s="55">
        <v>18</v>
      </c>
      <c r="J10" s="56">
        <v>4.59</v>
      </c>
      <c r="K10" s="56">
        <v>0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s="18" customFormat="1" ht="17.25" customHeight="1">
      <c r="A11" s="178" t="s">
        <v>99</v>
      </c>
      <c r="B11" s="179"/>
      <c r="C11" s="179"/>
      <c r="D11" s="180"/>
      <c r="E11" s="26"/>
      <c r="F11" s="33">
        <v>547</v>
      </c>
      <c r="G11" s="33">
        <v>517.5</v>
      </c>
      <c r="H11" s="33">
        <f t="shared" si="0"/>
        <v>29.5</v>
      </c>
      <c r="I11" s="69">
        <v>928</v>
      </c>
      <c r="J11" s="70">
        <v>398.11</v>
      </c>
      <c r="K11" s="70">
        <v>11.91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2" s="18" customFormat="1" ht="17.25" customHeight="1">
      <c r="A12" s="20"/>
      <c r="B12" s="209" t="s">
        <v>79</v>
      </c>
      <c r="C12" s="209"/>
      <c r="D12" s="210"/>
      <c r="E12" s="28"/>
      <c r="F12" s="12"/>
      <c r="G12" s="12"/>
      <c r="H12" s="33"/>
      <c r="I12" s="71"/>
      <c r="J12" s="72"/>
      <c r="K12" s="72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s="18" customFormat="1" ht="18" customHeight="1">
      <c r="A13" s="171" t="s">
        <v>101</v>
      </c>
      <c r="B13" s="172"/>
      <c r="C13" s="172"/>
      <c r="D13" s="173"/>
      <c r="E13" s="62"/>
      <c r="F13" s="25">
        <v>131.30000000000001</v>
      </c>
      <c r="G13" s="25">
        <v>128.6</v>
      </c>
      <c r="H13" s="39">
        <f t="shared" si="0"/>
        <v>2.7000000000000171</v>
      </c>
      <c r="I13" s="52">
        <v>155</v>
      </c>
      <c r="J13" s="53">
        <v>44.72</v>
      </c>
      <c r="K13" s="53">
        <v>0.1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s="18" customFormat="1" ht="15.75" customHeight="1">
      <c r="A14" s="20"/>
      <c r="B14" s="169" t="s">
        <v>78</v>
      </c>
      <c r="C14" s="169"/>
      <c r="D14" s="170"/>
      <c r="E14" s="21"/>
      <c r="F14" s="13"/>
      <c r="G14" s="13"/>
      <c r="H14" s="39"/>
      <c r="I14" s="65"/>
      <c r="J14" s="66"/>
      <c r="K14" s="66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s="18" customFormat="1">
      <c r="A15" s="22"/>
      <c r="B15" s="175" t="s">
        <v>145</v>
      </c>
      <c r="C15" s="175"/>
      <c r="D15" s="175"/>
      <c r="E15" s="73"/>
      <c r="F15" s="36">
        <v>131.30000000000001</v>
      </c>
      <c r="G15" s="37">
        <v>128.6</v>
      </c>
      <c r="H15" s="39">
        <f t="shared" si="0"/>
        <v>2.7000000000000171</v>
      </c>
      <c r="I15" s="68">
        <v>155</v>
      </c>
      <c r="J15" s="74">
        <v>44.72</v>
      </c>
      <c r="K15" s="74">
        <v>0.1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s="18" customFormat="1" ht="46.5" customHeight="1">
      <c r="A16" s="181" t="s">
        <v>102</v>
      </c>
      <c r="B16" s="207"/>
      <c r="C16" s="207"/>
      <c r="D16" s="208"/>
      <c r="E16" s="99"/>
      <c r="F16" s="13">
        <v>352.5</v>
      </c>
      <c r="G16" s="13">
        <v>328.6</v>
      </c>
      <c r="H16" s="39">
        <f t="shared" si="0"/>
        <v>23.899999999999977</v>
      </c>
      <c r="I16" s="65">
        <v>77</v>
      </c>
      <c r="J16" s="66">
        <v>13.58</v>
      </c>
      <c r="K16" s="66">
        <v>0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s="18" customFormat="1" ht="15" customHeight="1">
      <c r="A17" s="20"/>
      <c r="B17" s="169" t="s">
        <v>78</v>
      </c>
      <c r="C17" s="169"/>
      <c r="D17" s="170"/>
      <c r="E17" s="96"/>
      <c r="F17" s="39"/>
      <c r="G17" s="39"/>
      <c r="H17" s="39"/>
      <c r="I17" s="100"/>
      <c r="J17" s="101"/>
      <c r="K17" s="101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s="18" customFormat="1">
      <c r="A18" s="20"/>
      <c r="B18" s="94"/>
      <c r="C18" s="167" t="s">
        <v>150</v>
      </c>
      <c r="D18" s="174"/>
      <c r="E18" s="28"/>
      <c r="F18" s="10">
        <v>148.69999999999999</v>
      </c>
      <c r="G18" s="10">
        <v>139.9</v>
      </c>
      <c r="H18" s="39">
        <f t="shared" si="0"/>
        <v>8.7999999999999829</v>
      </c>
      <c r="I18" s="63">
        <v>36</v>
      </c>
      <c r="J18" s="64">
        <v>5.9</v>
      </c>
      <c r="K18" s="64">
        <v>0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s="18" customFormat="1">
      <c r="A19" s="20"/>
      <c r="B19" s="95"/>
      <c r="C19" s="175" t="s">
        <v>144</v>
      </c>
      <c r="D19" s="177"/>
      <c r="E19" s="28"/>
      <c r="F19" s="10">
        <v>110.8</v>
      </c>
      <c r="G19" s="10">
        <v>101.7</v>
      </c>
      <c r="H19" s="39">
        <f>F19-G19</f>
        <v>9.0999999999999943</v>
      </c>
      <c r="I19" s="63">
        <v>8</v>
      </c>
      <c r="J19" s="64">
        <v>1.89</v>
      </c>
      <c r="K19" s="64">
        <v>0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s="18" customFormat="1" ht="32.25" customHeight="1">
      <c r="A20" s="181" t="s">
        <v>164</v>
      </c>
      <c r="B20" s="182"/>
      <c r="C20" s="182"/>
      <c r="D20" s="183"/>
      <c r="E20" s="30"/>
      <c r="F20" s="14">
        <v>47</v>
      </c>
      <c r="G20" s="14">
        <v>46.9</v>
      </c>
      <c r="H20" s="39">
        <f t="shared" si="0"/>
        <v>0.10000000000000142</v>
      </c>
      <c r="I20" s="47"/>
      <c r="J20" s="48"/>
      <c r="K20" s="48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s="18" customFormat="1" ht="15.75" customHeight="1">
      <c r="A21" s="29"/>
      <c r="B21" s="184" t="s">
        <v>78</v>
      </c>
      <c r="C21" s="184"/>
      <c r="D21" s="185"/>
      <c r="E21" s="28"/>
      <c r="F21" s="25"/>
      <c r="G21" s="25"/>
      <c r="H21" s="39"/>
      <c r="I21" s="52"/>
      <c r="J21" s="53"/>
      <c r="K21" s="53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s="18" customFormat="1" ht="15.75" customHeight="1">
      <c r="A22" s="92"/>
      <c r="B22" s="93"/>
      <c r="C22" s="186" t="s">
        <v>139</v>
      </c>
      <c r="D22" s="187"/>
      <c r="E22" s="24"/>
      <c r="F22" s="34">
        <v>47</v>
      </c>
      <c r="G22" s="31">
        <v>46.9</v>
      </c>
      <c r="H22" s="39">
        <f t="shared" si="0"/>
        <v>0.10000000000000142</v>
      </c>
      <c r="I22" s="68"/>
      <c r="J22" s="75"/>
      <c r="K22" s="75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s="18" customFormat="1" ht="30.75" customHeight="1">
      <c r="A23" s="171" t="s">
        <v>0</v>
      </c>
      <c r="B23" s="172"/>
      <c r="C23" s="172"/>
      <c r="D23" s="173"/>
      <c r="E23" s="19"/>
      <c r="F23" s="14">
        <v>13.3</v>
      </c>
      <c r="G23" s="14">
        <v>12.9</v>
      </c>
      <c r="H23" s="39">
        <f t="shared" si="0"/>
        <v>0.40000000000000036</v>
      </c>
      <c r="I23" s="47">
        <v>5</v>
      </c>
      <c r="J23" s="48">
        <v>0.96</v>
      </c>
      <c r="K23" s="48">
        <v>0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s="18" customFormat="1">
      <c r="A24" s="20"/>
      <c r="B24" s="169" t="s">
        <v>78</v>
      </c>
      <c r="C24" s="169"/>
      <c r="D24" s="170"/>
      <c r="E24" s="21"/>
      <c r="F24" s="25"/>
      <c r="G24" s="25"/>
      <c r="H24" s="39"/>
      <c r="I24" s="52"/>
      <c r="J24" s="53"/>
      <c r="K24" s="53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s="18" customFormat="1">
      <c r="A25" s="22"/>
      <c r="B25" s="23"/>
      <c r="C25" s="175" t="s">
        <v>146</v>
      </c>
      <c r="D25" s="176"/>
      <c r="E25" s="24"/>
      <c r="F25" s="10">
        <v>13.3</v>
      </c>
      <c r="G25" s="10">
        <v>12.9</v>
      </c>
      <c r="H25" s="39">
        <f t="shared" si="0"/>
        <v>0.40000000000000036</v>
      </c>
      <c r="I25" s="76">
        <v>5</v>
      </c>
      <c r="J25" s="75">
        <v>0.96</v>
      </c>
      <c r="K25" s="75">
        <v>0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s="18" customFormat="1" ht="17.25" customHeight="1">
      <c r="A26" s="171" t="s">
        <v>163</v>
      </c>
      <c r="B26" s="172"/>
      <c r="C26" s="172"/>
      <c r="D26" s="173"/>
      <c r="E26" s="19"/>
      <c r="F26" s="14">
        <v>1.4</v>
      </c>
      <c r="G26" s="14">
        <v>0.5</v>
      </c>
      <c r="H26" s="39">
        <f t="shared" si="0"/>
        <v>0.89999999999999991</v>
      </c>
      <c r="I26" s="47"/>
      <c r="J26" s="48"/>
      <c r="K26" s="48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s="18" customFormat="1" ht="17.25" customHeight="1">
      <c r="A27" s="20"/>
      <c r="B27" s="169" t="s">
        <v>78</v>
      </c>
      <c r="C27" s="169"/>
      <c r="D27" s="170"/>
      <c r="E27" s="21"/>
      <c r="F27" s="25"/>
      <c r="G27" s="25"/>
      <c r="H27" s="39"/>
      <c r="I27" s="65"/>
      <c r="J27" s="66"/>
      <c r="K27" s="66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s="18" customFormat="1">
      <c r="A28" s="20"/>
      <c r="B28" s="94"/>
      <c r="C28" s="175" t="s">
        <v>147</v>
      </c>
      <c r="D28" s="176"/>
      <c r="E28" s="54"/>
      <c r="F28" s="10">
        <v>1.4</v>
      </c>
      <c r="G28" s="10">
        <v>0.5</v>
      </c>
      <c r="H28" s="39">
        <f t="shared" si="0"/>
        <v>0.89999999999999991</v>
      </c>
      <c r="I28" s="55"/>
      <c r="J28" s="56"/>
      <c r="K28" s="56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s="18" customFormat="1" ht="47.45" customHeight="1">
      <c r="A29" s="178" t="s">
        <v>97</v>
      </c>
      <c r="B29" s="179"/>
      <c r="C29" s="179"/>
      <c r="D29" s="180"/>
      <c r="E29" s="57"/>
      <c r="F29" s="58">
        <v>308.60000000000002</v>
      </c>
      <c r="G29" s="58">
        <v>280.7</v>
      </c>
      <c r="H29" s="33">
        <f t="shared" si="0"/>
        <v>27.900000000000034</v>
      </c>
      <c r="I29" s="59">
        <v>398</v>
      </c>
      <c r="J29" s="60">
        <v>174.39</v>
      </c>
      <c r="K29" s="60">
        <v>1.56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s="18" customFormat="1">
      <c r="A30" s="188" t="s">
        <v>78</v>
      </c>
      <c r="B30" s="189"/>
      <c r="C30" s="189"/>
      <c r="D30" s="190"/>
      <c r="E30" s="77"/>
      <c r="F30" s="32"/>
      <c r="G30" s="32"/>
      <c r="H30" s="33"/>
      <c r="I30" s="78"/>
      <c r="J30" s="79"/>
      <c r="K30" s="7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s="18" customFormat="1">
      <c r="A31" s="20"/>
      <c r="B31" s="80"/>
      <c r="C31" s="167" t="s">
        <v>151</v>
      </c>
      <c r="D31" s="168"/>
      <c r="E31" s="54"/>
      <c r="F31" s="27">
        <v>155.19999999999999</v>
      </c>
      <c r="G31" s="27">
        <v>97.9</v>
      </c>
      <c r="H31" s="39">
        <f t="shared" si="0"/>
        <v>57.299999999999983</v>
      </c>
      <c r="I31" s="55">
        <v>10</v>
      </c>
      <c r="J31" s="56">
        <v>2.58</v>
      </c>
      <c r="K31" s="56">
        <v>0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s="18" customFormat="1">
      <c r="A32" s="20"/>
      <c r="B32" s="80"/>
      <c r="C32" s="175" t="s">
        <v>165</v>
      </c>
      <c r="D32" s="176"/>
      <c r="E32" s="67"/>
      <c r="F32" s="31">
        <v>70.7</v>
      </c>
      <c r="G32" s="31">
        <v>73.7</v>
      </c>
      <c r="H32" s="39">
        <f t="shared" si="0"/>
        <v>-3</v>
      </c>
      <c r="I32" s="68">
        <v>43</v>
      </c>
      <c r="J32" s="74">
        <v>25.57</v>
      </c>
      <c r="K32" s="74">
        <v>0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s="18" customFormat="1" ht="63.75" customHeight="1">
      <c r="A33" s="178" t="s">
        <v>103</v>
      </c>
      <c r="B33" s="179"/>
      <c r="C33" s="179"/>
      <c r="D33" s="180"/>
      <c r="E33" s="81"/>
      <c r="F33" s="33">
        <v>104.2</v>
      </c>
      <c r="G33" s="33">
        <v>98.8</v>
      </c>
      <c r="H33" s="33">
        <f t="shared" si="0"/>
        <v>5.4000000000000057</v>
      </c>
      <c r="I33" s="82">
        <v>119</v>
      </c>
      <c r="J33" s="83">
        <v>36.61</v>
      </c>
      <c r="K33" s="83">
        <v>0.87</v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s="18" customFormat="1">
      <c r="A34" s="188" t="s">
        <v>78</v>
      </c>
      <c r="B34" s="189"/>
      <c r="C34" s="189"/>
      <c r="D34" s="190"/>
      <c r="E34" s="21"/>
      <c r="F34" s="13"/>
      <c r="G34" s="13"/>
      <c r="H34" s="33"/>
      <c r="I34" s="65"/>
      <c r="J34" s="66"/>
      <c r="K34" s="66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 s="18" customFormat="1">
      <c r="A35" s="20"/>
      <c r="B35" s="94"/>
      <c r="C35" s="167" t="s">
        <v>148</v>
      </c>
      <c r="D35" s="174"/>
      <c r="E35" s="51"/>
      <c r="F35" s="25">
        <v>60.8</v>
      </c>
      <c r="G35" s="25">
        <v>56.8</v>
      </c>
      <c r="H35" s="39">
        <f t="shared" si="0"/>
        <v>4</v>
      </c>
      <c r="I35" s="52">
        <v>62</v>
      </c>
      <c r="J35" s="53">
        <v>19.62</v>
      </c>
      <c r="K35" s="53">
        <v>0.54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s="18" customFormat="1">
      <c r="A36" s="20"/>
      <c r="B36" s="80"/>
      <c r="C36" s="175" t="s">
        <v>166</v>
      </c>
      <c r="D36" s="176"/>
      <c r="E36" s="21"/>
      <c r="F36" s="13">
        <v>43.4</v>
      </c>
      <c r="G36" s="13">
        <v>42</v>
      </c>
      <c r="H36" s="39">
        <f t="shared" si="0"/>
        <v>1.3999999999999986</v>
      </c>
      <c r="I36" s="65">
        <v>55</v>
      </c>
      <c r="J36" s="66">
        <v>16.989999999999998</v>
      </c>
      <c r="K36" s="66">
        <v>0.33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1:22" s="18" customFormat="1">
      <c r="A37" s="178" t="s">
        <v>113</v>
      </c>
      <c r="B37" s="179"/>
      <c r="C37" s="179"/>
      <c r="D37" s="180"/>
      <c r="E37" s="26"/>
      <c r="F37" s="84">
        <v>37.1</v>
      </c>
      <c r="G37" s="84">
        <v>30.8</v>
      </c>
      <c r="H37" s="33">
        <f t="shared" si="0"/>
        <v>6.3000000000000007</v>
      </c>
      <c r="I37" s="69">
        <v>10</v>
      </c>
      <c r="J37" s="70">
        <v>1.44</v>
      </c>
      <c r="K37" s="70">
        <v>0</v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</row>
    <row r="38" spans="1:22" s="18" customFormat="1">
      <c r="A38" s="20"/>
      <c r="B38" s="169" t="s">
        <v>78</v>
      </c>
      <c r="C38" s="169"/>
      <c r="D38" s="170"/>
      <c r="E38" s="28"/>
      <c r="F38" s="12"/>
      <c r="G38" s="12"/>
      <c r="H38" s="33"/>
      <c r="I38" s="71"/>
      <c r="J38" s="72"/>
      <c r="K38" s="72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</row>
    <row r="39" spans="1:22" s="18" customFormat="1" ht="16.5" customHeight="1">
      <c r="A39" s="20"/>
      <c r="B39" s="91"/>
      <c r="C39" s="191" t="s">
        <v>167</v>
      </c>
      <c r="D39" s="192"/>
      <c r="E39" s="28"/>
      <c r="F39" s="10">
        <v>9</v>
      </c>
      <c r="G39" s="10">
        <v>8.6999999999999993</v>
      </c>
      <c r="H39" s="39">
        <f t="shared" si="0"/>
        <v>0.30000000000000071</v>
      </c>
      <c r="I39" s="63">
        <v>7</v>
      </c>
      <c r="J39" s="64">
        <v>0.61</v>
      </c>
      <c r="K39" s="64">
        <v>0</v>
      </c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</row>
    <row r="40" spans="1:22" s="18" customFormat="1">
      <c r="A40" s="20"/>
      <c r="B40" s="94"/>
      <c r="C40" s="175" t="s">
        <v>152</v>
      </c>
      <c r="D40" s="176"/>
      <c r="E40" s="51"/>
      <c r="F40" s="25">
        <v>23.3</v>
      </c>
      <c r="G40" s="25">
        <v>17.8</v>
      </c>
      <c r="H40" s="39">
        <f t="shared" si="0"/>
        <v>5.5</v>
      </c>
      <c r="I40" s="52">
        <v>2</v>
      </c>
      <c r="J40" s="53">
        <v>0.83</v>
      </c>
      <c r="K40" s="53">
        <v>0</v>
      </c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</row>
    <row r="41" spans="1:22" s="18" customFormat="1" ht="50.25" customHeight="1">
      <c r="A41" s="178" t="s">
        <v>114</v>
      </c>
      <c r="B41" s="179"/>
      <c r="C41" s="179"/>
      <c r="D41" s="180"/>
      <c r="E41" s="81"/>
      <c r="F41" s="33">
        <v>849.3</v>
      </c>
      <c r="G41" s="33">
        <v>787.4</v>
      </c>
      <c r="H41" s="33">
        <f t="shared" si="0"/>
        <v>61.899999999999977</v>
      </c>
      <c r="I41" s="82">
        <v>363</v>
      </c>
      <c r="J41" s="83">
        <v>100.36</v>
      </c>
      <c r="K41" s="83">
        <v>0.41</v>
      </c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</row>
    <row r="42" spans="1:22" s="18" customFormat="1">
      <c r="A42" s="20"/>
      <c r="B42" s="169" t="s">
        <v>78</v>
      </c>
      <c r="C42" s="169"/>
      <c r="D42" s="170"/>
      <c r="E42" s="21"/>
      <c r="F42" s="11"/>
      <c r="G42" s="11"/>
      <c r="H42" s="33"/>
      <c r="I42" s="49"/>
      <c r="J42" s="50"/>
      <c r="K42" s="50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</row>
    <row r="43" spans="1:22" s="18" customFormat="1">
      <c r="A43" s="20"/>
      <c r="B43" s="94"/>
      <c r="C43" s="18" t="s">
        <v>168</v>
      </c>
      <c r="E43" s="51"/>
      <c r="F43" s="25">
        <v>158.4</v>
      </c>
      <c r="G43" s="25">
        <v>126.8</v>
      </c>
      <c r="H43" s="39">
        <f t="shared" si="0"/>
        <v>31.600000000000009</v>
      </c>
      <c r="I43" s="52">
        <v>26</v>
      </c>
      <c r="J43" s="53">
        <v>12.71</v>
      </c>
      <c r="K43" s="53">
        <v>0</v>
      </c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</row>
    <row r="44" spans="1:22" s="18" customFormat="1" ht="15.75" customHeight="1">
      <c r="A44" s="22"/>
      <c r="B44" s="23"/>
      <c r="C44" s="167" t="s">
        <v>149</v>
      </c>
      <c r="D44" s="174"/>
      <c r="E44" s="24"/>
      <c r="F44" s="34">
        <v>155.69999999999999</v>
      </c>
      <c r="G44" s="34">
        <v>151.80000000000001</v>
      </c>
      <c r="H44" s="39">
        <f t="shared" si="0"/>
        <v>3.8999999999999773</v>
      </c>
      <c r="I44" s="76">
        <v>58</v>
      </c>
      <c r="J44" s="75">
        <v>15.27</v>
      </c>
      <c r="K44" s="75">
        <v>0</v>
      </c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</row>
    <row r="45" spans="1:22" s="18" customFormat="1">
      <c r="A45" s="178" t="s">
        <v>143</v>
      </c>
      <c r="B45" s="179"/>
      <c r="C45" s="179"/>
      <c r="D45" s="180"/>
      <c r="E45" s="26"/>
      <c r="F45" s="84">
        <v>57.8</v>
      </c>
      <c r="G45" s="84">
        <v>52.6</v>
      </c>
      <c r="H45" s="33">
        <f t="shared" si="0"/>
        <v>5.1999999999999957</v>
      </c>
      <c r="I45" s="69">
        <v>1709</v>
      </c>
      <c r="J45" s="70">
        <v>1298.51</v>
      </c>
      <c r="K45" s="70">
        <v>18.7</v>
      </c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</row>
    <row r="46" spans="1:22" s="18" customFormat="1">
      <c r="A46" s="61"/>
      <c r="B46" s="169" t="s">
        <v>78</v>
      </c>
      <c r="C46" s="169"/>
      <c r="D46" s="170"/>
      <c r="E46" s="21"/>
      <c r="F46" s="11"/>
      <c r="G46" s="11"/>
      <c r="H46" s="33"/>
      <c r="I46" s="49"/>
      <c r="J46" s="50"/>
      <c r="K46" s="50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</row>
    <row r="47" spans="1:22" s="18" customFormat="1">
      <c r="A47" s="61"/>
      <c r="B47" s="94"/>
      <c r="C47" s="167" t="s">
        <v>169</v>
      </c>
      <c r="D47" s="174"/>
      <c r="E47" s="51"/>
      <c r="F47" s="25">
        <v>18.2</v>
      </c>
      <c r="G47" s="25">
        <v>17.5</v>
      </c>
      <c r="H47" s="39">
        <f t="shared" si="0"/>
        <v>0.69999999999999929</v>
      </c>
      <c r="I47" s="52"/>
      <c r="J47" s="53"/>
      <c r="K47" s="53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</row>
    <row r="48" spans="1:22" s="18" customFormat="1">
      <c r="A48" s="178" t="s">
        <v>1</v>
      </c>
      <c r="B48" s="179"/>
      <c r="C48" s="179"/>
      <c r="D48" s="180"/>
      <c r="E48" s="81"/>
      <c r="F48" s="33">
        <v>328.5</v>
      </c>
      <c r="G48" s="33">
        <v>325.2</v>
      </c>
      <c r="H48" s="33">
        <v>3.4</v>
      </c>
      <c r="I48" s="82">
        <v>4236</v>
      </c>
      <c r="J48" s="83">
        <v>1926.04</v>
      </c>
      <c r="K48" s="83">
        <v>9.8000000000000007</v>
      </c>
      <c r="L48" s="102"/>
      <c r="M48" s="102"/>
      <c r="N48" s="103"/>
      <c r="O48" s="103"/>
      <c r="P48" s="103"/>
      <c r="Q48" s="103"/>
      <c r="R48" s="103"/>
      <c r="S48" s="103"/>
      <c r="T48" s="103"/>
      <c r="U48" s="103"/>
      <c r="V48" s="103"/>
    </row>
    <row r="49" spans="1:22" s="18" customFormat="1">
      <c r="A49" s="20"/>
      <c r="B49" s="169" t="s">
        <v>78</v>
      </c>
      <c r="C49" s="169"/>
      <c r="D49" s="170"/>
      <c r="E49" s="21"/>
      <c r="F49" s="11"/>
      <c r="G49" s="11"/>
      <c r="H49" s="33"/>
      <c r="I49" s="49"/>
      <c r="J49" s="50"/>
      <c r="K49" s="50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</row>
    <row r="50" spans="1:22" s="18" customFormat="1">
      <c r="A50" s="20"/>
      <c r="B50" s="94"/>
      <c r="C50" s="167" t="s">
        <v>153</v>
      </c>
      <c r="D50" s="174"/>
      <c r="E50" s="51"/>
      <c r="F50" s="25">
        <v>48.2</v>
      </c>
      <c r="G50" s="25">
        <v>47.6</v>
      </c>
      <c r="H50" s="39">
        <f t="shared" si="0"/>
        <v>0.60000000000000142</v>
      </c>
      <c r="I50" s="52">
        <v>91</v>
      </c>
      <c r="J50" s="53">
        <v>21.33</v>
      </c>
      <c r="K50" s="53">
        <v>0.08</v>
      </c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</row>
    <row r="51" spans="1:22" s="18" customFormat="1" ht="16.5" thickBot="1">
      <c r="A51" s="85"/>
      <c r="B51" s="86"/>
      <c r="C51" s="197" t="s">
        <v>154</v>
      </c>
      <c r="D51" s="198"/>
      <c r="E51" s="87"/>
      <c r="F51" s="40">
        <v>30.6</v>
      </c>
      <c r="G51" s="40">
        <v>30.5</v>
      </c>
      <c r="H51" s="41">
        <f t="shared" si="0"/>
        <v>0.10000000000000142</v>
      </c>
      <c r="I51" s="88">
        <v>60</v>
      </c>
      <c r="J51" s="89">
        <v>13.86</v>
      </c>
      <c r="K51" s="89">
        <v>0</v>
      </c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</row>
    <row r="52" spans="1:22" s="18" customFormat="1" ht="18" customHeight="1" thickTop="1" thickBot="1">
      <c r="A52" s="194" t="s">
        <v>112</v>
      </c>
      <c r="B52" s="195"/>
      <c r="C52" s="195"/>
      <c r="D52" s="196"/>
      <c r="E52" s="87"/>
      <c r="F52" s="90">
        <v>2436.6999999999998</v>
      </c>
      <c r="G52" s="90">
        <v>2289.4</v>
      </c>
      <c r="H52" s="90">
        <f>F52-G52</f>
        <v>147.29999999999973</v>
      </c>
      <c r="I52" s="90">
        <v>7805</v>
      </c>
      <c r="J52" s="90">
        <v>3943.5</v>
      </c>
      <c r="K52" s="90">
        <v>43.3</v>
      </c>
      <c r="L52" s="9"/>
      <c r="M52" s="9"/>
      <c r="N52" s="98"/>
      <c r="O52" s="9"/>
      <c r="P52" s="9"/>
      <c r="Q52" s="9"/>
      <c r="R52" s="9"/>
      <c r="S52" s="9"/>
      <c r="T52" s="9"/>
      <c r="U52" s="9"/>
      <c r="V52" s="9"/>
    </row>
    <row r="53" spans="1:22" s="18" customFormat="1" ht="12.75" customHeight="1" thickTop="1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</row>
    <row r="54" spans="1:22" s="18" customFormat="1" ht="12.75" customHeight="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</row>
    <row r="55" spans="1:22" s="18" customFormat="1" ht="12.75" customHeight="1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</row>
    <row r="56" spans="1:22" s="18" customFormat="1" ht="21" customHeight="1">
      <c r="A56" s="199" t="s">
        <v>135</v>
      </c>
      <c r="B56" s="199"/>
      <c r="C56" s="199"/>
      <c r="D56" s="199"/>
      <c r="E56" s="199"/>
      <c r="F56" s="199"/>
      <c r="G56" s="199"/>
      <c r="H56" s="199"/>
      <c r="I56" s="199"/>
      <c r="J56" s="199"/>
      <c r="K56" s="19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</row>
    <row r="57" spans="1:22" s="18" customFormat="1" ht="12.75" customHeight="1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</row>
    <row r="58" spans="1:22" s="18" customFormat="1" ht="12.75" customHeight="1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</row>
    <row r="59" spans="1:22" s="18" customFormat="1" ht="12.75" customHeight="1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</row>
    <row r="60" spans="1:22" s="18" customFormat="1" ht="12.75" customHeight="1">
      <c r="A60" s="9" t="s">
        <v>140</v>
      </c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</row>
    <row r="61" spans="1:22" s="18" customFormat="1" ht="15" customHeight="1">
      <c r="A61" s="193" t="s">
        <v>170</v>
      </c>
      <c r="B61" s="193"/>
      <c r="C61" s="193"/>
      <c r="D61" s="193"/>
      <c r="E61" s="193"/>
      <c r="F61" s="193"/>
      <c r="G61" s="193"/>
      <c r="H61" s="193"/>
      <c r="I61" s="193"/>
      <c r="J61" s="193"/>
      <c r="K61" s="193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</row>
    <row r="62" spans="1:22">
      <c r="A62" s="8"/>
      <c r="B62" s="8"/>
      <c r="C62" s="8"/>
      <c r="D62" s="8"/>
      <c r="E62" s="7"/>
      <c r="F62" s="7"/>
      <c r="G62" s="7"/>
      <c r="H62" s="9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</row>
    <row r="63" spans="1:22">
      <c r="A63" s="8"/>
      <c r="B63" s="8"/>
      <c r="C63" s="8"/>
      <c r="D63" s="8"/>
      <c r="E63" s="7"/>
      <c r="F63" s="7"/>
      <c r="G63" s="7"/>
      <c r="H63" s="9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</row>
    <row r="64" spans="1:22">
      <c r="A64" s="8"/>
      <c r="B64" s="8"/>
      <c r="C64" s="8"/>
      <c r="D64" s="8"/>
      <c r="E64" s="7"/>
      <c r="F64" s="7"/>
      <c r="G64" s="7"/>
      <c r="H64" s="9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</row>
    <row r="65" spans="1:22">
      <c r="A65" s="8"/>
      <c r="B65" s="8"/>
      <c r="C65" s="8"/>
      <c r="D65" s="8"/>
      <c r="E65" s="7"/>
      <c r="F65" s="7"/>
      <c r="G65" s="7"/>
      <c r="H65" s="9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</row>
    <row r="66" spans="1:22">
      <c r="A66" s="8"/>
      <c r="B66" s="8"/>
      <c r="C66" s="8"/>
      <c r="D66" s="8"/>
      <c r="E66" s="7"/>
      <c r="F66" s="7"/>
      <c r="G66" s="7"/>
      <c r="H66" s="9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</row>
    <row r="67" spans="1:22">
      <c r="A67" s="8"/>
      <c r="B67" s="8"/>
      <c r="C67" s="8"/>
      <c r="D67" s="8"/>
      <c r="E67" s="7"/>
      <c r="F67" s="7"/>
      <c r="G67" s="7"/>
      <c r="H67" s="9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</row>
    <row r="68" spans="1:22">
      <c r="A68" s="8"/>
      <c r="B68" s="8"/>
      <c r="C68" s="8"/>
      <c r="D68" s="8"/>
      <c r="E68" s="7"/>
      <c r="F68" s="7"/>
      <c r="G68" s="7"/>
      <c r="H68" s="9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</row>
    <row r="69" spans="1:22">
      <c r="A69" s="8"/>
      <c r="B69" s="8"/>
      <c r="C69" s="8"/>
      <c r="D69" s="8"/>
      <c r="E69" s="7"/>
      <c r="F69" s="7"/>
      <c r="G69" s="7"/>
      <c r="H69" s="9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</row>
    <row r="70" spans="1:22">
      <c r="A70" s="8"/>
      <c r="B70" s="8"/>
      <c r="C70" s="8"/>
      <c r="D70" s="8"/>
      <c r="E70" s="7"/>
      <c r="F70" s="7"/>
      <c r="G70" s="7"/>
      <c r="H70" s="9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</row>
    <row r="71" spans="1:22">
      <c r="A71" s="8"/>
      <c r="B71" s="8"/>
      <c r="C71" s="8"/>
      <c r="D71" s="8"/>
      <c r="E71" s="7"/>
      <c r="F71" s="7"/>
      <c r="G71" s="7"/>
      <c r="H71" s="9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</row>
    <row r="72" spans="1:22">
      <c r="A72" s="8"/>
      <c r="B72" s="8"/>
      <c r="C72" s="8"/>
      <c r="D72" s="8"/>
      <c r="E72" s="7"/>
      <c r="F72" s="7"/>
      <c r="G72" s="7"/>
      <c r="H72" s="9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</row>
    <row r="73" spans="1:22">
      <c r="A73" s="8"/>
      <c r="B73" s="8"/>
      <c r="C73" s="8"/>
      <c r="D73" s="8"/>
      <c r="E73" s="7"/>
      <c r="F73" s="7"/>
      <c r="G73" s="7"/>
      <c r="H73" s="9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</row>
  </sheetData>
  <mergeCells count="53">
    <mergeCell ref="A16:D16"/>
    <mergeCell ref="B12:D12"/>
    <mergeCell ref="A13:D13"/>
    <mergeCell ref="B14:D14"/>
    <mergeCell ref="A5:D5"/>
    <mergeCell ref="A11:D11"/>
    <mergeCell ref="B15:D15"/>
    <mergeCell ref="B10:D10"/>
    <mergeCell ref="A7:D7"/>
    <mergeCell ref="B8:D8"/>
    <mergeCell ref="B9:D9"/>
    <mergeCell ref="F1:K1"/>
    <mergeCell ref="A2:K2"/>
    <mergeCell ref="A3:K3"/>
    <mergeCell ref="J4:K4"/>
    <mergeCell ref="A6:D6"/>
    <mergeCell ref="A61:K61"/>
    <mergeCell ref="A48:D48"/>
    <mergeCell ref="B42:D42"/>
    <mergeCell ref="A45:D45"/>
    <mergeCell ref="B46:D46"/>
    <mergeCell ref="B49:D49"/>
    <mergeCell ref="A52:D52"/>
    <mergeCell ref="C50:D50"/>
    <mergeCell ref="C51:D51"/>
    <mergeCell ref="A56:K56"/>
    <mergeCell ref="C44:D44"/>
    <mergeCell ref="C47:D47"/>
    <mergeCell ref="A41:D41"/>
    <mergeCell ref="A20:D20"/>
    <mergeCell ref="B21:D21"/>
    <mergeCell ref="C22:D22"/>
    <mergeCell ref="B38:D38"/>
    <mergeCell ref="C28:D28"/>
    <mergeCell ref="A37:D37"/>
    <mergeCell ref="A29:D29"/>
    <mergeCell ref="A34:D34"/>
    <mergeCell ref="A30:D30"/>
    <mergeCell ref="C32:D32"/>
    <mergeCell ref="C35:D35"/>
    <mergeCell ref="C36:D36"/>
    <mergeCell ref="A33:D33"/>
    <mergeCell ref="C39:D39"/>
    <mergeCell ref="C40:D40"/>
    <mergeCell ref="C31:D31"/>
    <mergeCell ref="B17:D17"/>
    <mergeCell ref="A26:D26"/>
    <mergeCell ref="B27:D27"/>
    <mergeCell ref="C18:D18"/>
    <mergeCell ref="C25:D25"/>
    <mergeCell ref="C19:D19"/>
    <mergeCell ref="A23:D23"/>
    <mergeCell ref="B24:D24"/>
  </mergeCells>
  <phoneticPr fontId="17" type="noConversion"/>
  <printOptions horizontalCentered="1"/>
  <pageMargins left="0.78740157480314965" right="0.39370078740157483" top="0.19685039370078741" bottom="0.19685039370078741" header="0" footer="0"/>
  <pageSetup paperSize="9" scale="55" fitToHeight="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Аналит.отчет</vt:lpstr>
      <vt:lpstr>Диагностика</vt:lpstr>
      <vt:lpstr>Аналит.отчет!Заголовки_для_печати</vt:lpstr>
      <vt:lpstr>Диагностика!Заголовки_для_печати</vt:lpstr>
      <vt:lpstr>Диагностика!Область_печати</vt:lpstr>
    </vt:vector>
  </TitlesOfParts>
  <Company>AoIR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Шевлякова</cp:lastModifiedBy>
  <cp:lastPrinted>2020-04-29T00:41:00Z</cp:lastPrinted>
  <dcterms:created xsi:type="dcterms:W3CDTF">2006-03-06T08:26:24Z</dcterms:created>
  <dcterms:modified xsi:type="dcterms:W3CDTF">2020-04-29T02:31:54Z</dcterms:modified>
</cp:coreProperties>
</file>